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4" rupBuild="18730"/>
  <workbookPr filterPrivacy="1" defaultThemeVersion="124226"/>
  <bookViews>
    <workbookView xWindow="240" yWindow="105" windowWidth="14805" windowHeight="8010" xr2:uid="{00000000-000D-0000-FFFF-FFFF00000000}"/>
  </bookViews>
  <sheets>
    <sheet name="Risk Model" sheetId="1" r:id="rId1"/>
  </sheets>
  <definedNames>
    <definedName name="_xlnm.Print_Area" localSheetId="0">'Risk Model'!$B$1:$L$64</definedName>
  </definedNames>
  <calcPr calcId="171027"/>
</workbook>
</file>

<file path=xl/calcChain.xml><?xml version="1.0" encoding="utf-8"?>
<calcChain xmlns="http://schemas.openxmlformats.org/spreadsheetml/2006/main">
  <c r="AW16" i="1" l="1"/>
  <c r="AW18" i="1"/>
  <c r="AW20" i="1"/>
  <c r="AW22" i="1"/>
  <c r="AW23" i="1"/>
  <c r="AW24" i="1"/>
  <c r="AW25" i="1"/>
  <c r="AW26" i="1"/>
  <c r="AW27" i="1"/>
  <c r="AW28" i="1"/>
  <c r="AW29" i="1"/>
  <c r="AW30" i="1"/>
  <c r="AW31" i="1"/>
  <c r="AW32" i="1"/>
  <c r="AW33" i="1"/>
  <c r="AW34" i="1"/>
  <c r="AW35" i="1"/>
  <c r="AW36" i="1"/>
  <c r="AW37" i="1"/>
  <c r="AW38" i="1"/>
  <c r="AW39" i="1"/>
  <c r="AW44" i="1"/>
  <c r="AW45" i="1"/>
  <c r="AW46" i="1"/>
  <c r="AW47" i="1"/>
  <c r="AW52" i="1"/>
  <c r="AW53" i="1"/>
  <c r="AW54" i="1"/>
  <c r="AW55" i="1"/>
  <c r="AG60" i="1"/>
  <c r="AG61" i="1" s="1"/>
  <c r="L33" i="1" l="1"/>
  <c r="AI33" i="1"/>
  <c r="AJ33" i="1"/>
  <c r="AK33" i="1"/>
  <c r="AL33" i="1"/>
  <c r="AM33" i="1"/>
  <c r="AN33" i="1"/>
  <c r="AO33" i="1"/>
  <c r="AP33" i="1"/>
  <c r="AQ33" i="1"/>
  <c r="AR33" i="1"/>
  <c r="AS33" i="1"/>
  <c r="AT33" i="1"/>
  <c r="AU33" i="1"/>
  <c r="AV33" i="1"/>
  <c r="L44" i="1" l="1"/>
  <c r="L45" i="1"/>
  <c r="L46" i="1"/>
  <c r="L47" i="1"/>
  <c r="L52" i="1"/>
  <c r="L53" i="1"/>
  <c r="L54" i="1"/>
  <c r="L55" i="1"/>
  <c r="L56" i="1"/>
  <c r="L19" i="1"/>
  <c r="L20" i="1"/>
  <c r="L21" i="1"/>
  <c r="L22" i="1"/>
  <c r="L23" i="1"/>
  <c r="L24" i="1"/>
  <c r="L25" i="1"/>
  <c r="L26" i="1"/>
  <c r="L27" i="1"/>
  <c r="L28" i="1"/>
  <c r="L29" i="1"/>
  <c r="L30" i="1"/>
  <c r="L31" i="1"/>
  <c r="L32" i="1"/>
  <c r="L34" i="1"/>
  <c r="L35" i="1"/>
  <c r="L36" i="1"/>
  <c r="L37" i="1"/>
  <c r="L38" i="1"/>
  <c r="L39" i="1"/>
  <c r="L18" i="1"/>
  <c r="L16" i="1"/>
  <c r="AI53" i="1" l="1"/>
  <c r="AJ53" i="1"/>
  <c r="AK53" i="1"/>
  <c r="AL53" i="1"/>
  <c r="AM53" i="1"/>
  <c r="AN53" i="1"/>
  <c r="AO53" i="1"/>
  <c r="AP53" i="1"/>
  <c r="AQ53" i="1"/>
  <c r="AR53" i="1"/>
  <c r="AS53" i="1"/>
  <c r="AT53" i="1"/>
  <c r="AU53" i="1"/>
  <c r="AV53" i="1"/>
  <c r="AU16" i="1"/>
  <c r="AV16" i="1"/>
  <c r="AU18" i="1"/>
  <c r="AV18" i="1"/>
  <c r="AU20" i="1"/>
  <c r="AV20" i="1"/>
  <c r="AU22" i="1"/>
  <c r="AV22" i="1"/>
  <c r="AU23" i="1"/>
  <c r="AV23" i="1"/>
  <c r="AU24" i="1"/>
  <c r="AV24" i="1"/>
  <c r="AU25" i="1"/>
  <c r="AV25" i="1"/>
  <c r="AU26" i="1"/>
  <c r="AV26" i="1"/>
  <c r="AU27" i="1"/>
  <c r="AV27" i="1"/>
  <c r="AU28" i="1"/>
  <c r="AV28" i="1"/>
  <c r="AU29" i="1"/>
  <c r="AV29" i="1"/>
  <c r="AU30" i="1"/>
  <c r="AV30" i="1"/>
  <c r="AU31" i="1"/>
  <c r="AV31" i="1"/>
  <c r="AU32" i="1"/>
  <c r="AV32" i="1"/>
  <c r="AU34" i="1"/>
  <c r="AV34" i="1"/>
  <c r="AU35" i="1"/>
  <c r="AV35" i="1"/>
  <c r="AU36" i="1"/>
  <c r="AV36" i="1"/>
  <c r="AU37" i="1"/>
  <c r="AV37" i="1"/>
  <c r="AU38" i="1"/>
  <c r="AV38" i="1"/>
  <c r="AU39" i="1"/>
  <c r="AV39" i="1"/>
  <c r="AU44" i="1"/>
  <c r="AV44" i="1"/>
  <c r="AU45" i="1"/>
  <c r="AV45" i="1"/>
  <c r="AU46" i="1"/>
  <c r="AV46" i="1"/>
  <c r="AU47" i="1"/>
  <c r="AV47" i="1"/>
  <c r="AU52" i="1"/>
  <c r="AV52" i="1"/>
  <c r="AU54" i="1"/>
  <c r="AV54" i="1"/>
  <c r="AU55" i="1"/>
  <c r="AV55" i="1"/>
  <c r="AF60" i="1" l="1"/>
  <c r="AF61" i="1" s="1"/>
  <c r="AE60" i="1"/>
  <c r="AE61" i="1" s="1"/>
  <c r="AI31" i="1"/>
  <c r="AJ31" i="1"/>
  <c r="AK31" i="1"/>
  <c r="AL31" i="1"/>
  <c r="AM31" i="1"/>
  <c r="AN31" i="1"/>
  <c r="AO31" i="1"/>
  <c r="AP31" i="1"/>
  <c r="AQ31" i="1"/>
  <c r="AR31" i="1"/>
  <c r="AS31" i="1"/>
  <c r="AT31" i="1"/>
  <c r="AM16" i="1" l="1"/>
  <c r="AM18" i="1"/>
  <c r="AM20" i="1"/>
  <c r="AM22" i="1"/>
  <c r="AM23" i="1"/>
  <c r="AM24" i="1"/>
  <c r="AM25" i="1"/>
  <c r="AM26" i="1"/>
  <c r="AM27" i="1"/>
  <c r="AM28" i="1"/>
  <c r="AM29" i="1"/>
  <c r="AM30" i="1"/>
  <c r="AM32" i="1"/>
  <c r="AM34" i="1"/>
  <c r="AM35" i="1"/>
  <c r="AM36" i="1"/>
  <c r="AM37" i="1"/>
  <c r="AM38" i="1"/>
  <c r="AM39" i="1"/>
  <c r="AM44" i="1"/>
  <c r="AM45" i="1"/>
  <c r="AM46" i="1"/>
  <c r="AM47" i="1"/>
  <c r="AM52" i="1"/>
  <c r="AM54" i="1"/>
  <c r="AM55" i="1"/>
  <c r="W60" i="1" l="1"/>
  <c r="W61" i="1" s="1"/>
  <c r="AL16" i="1" l="1"/>
  <c r="AN16" i="1"/>
  <c r="AO16" i="1"/>
  <c r="AP16" i="1"/>
  <c r="AQ16" i="1"/>
  <c r="AR16" i="1"/>
  <c r="AS16" i="1"/>
  <c r="AT16" i="1"/>
  <c r="AL18" i="1"/>
  <c r="AN18" i="1"/>
  <c r="AO18" i="1"/>
  <c r="AP18" i="1"/>
  <c r="AQ18" i="1"/>
  <c r="AR18" i="1"/>
  <c r="AS18" i="1"/>
  <c r="AT18" i="1"/>
  <c r="AL20" i="1"/>
  <c r="AN20" i="1"/>
  <c r="AO20" i="1"/>
  <c r="AP20" i="1"/>
  <c r="AQ20" i="1"/>
  <c r="AR20" i="1"/>
  <c r="AS20" i="1"/>
  <c r="AT20" i="1"/>
  <c r="AL22" i="1"/>
  <c r="AN22" i="1"/>
  <c r="AO22" i="1"/>
  <c r="AP22" i="1"/>
  <c r="AQ22" i="1"/>
  <c r="AR22" i="1"/>
  <c r="AS22" i="1"/>
  <c r="AT22" i="1"/>
  <c r="AL23" i="1"/>
  <c r="AN23" i="1"/>
  <c r="AO23" i="1"/>
  <c r="AP23" i="1"/>
  <c r="AQ23" i="1"/>
  <c r="AR23" i="1"/>
  <c r="AS23" i="1"/>
  <c r="AT23" i="1"/>
  <c r="AL24" i="1"/>
  <c r="AN24" i="1"/>
  <c r="AO24" i="1"/>
  <c r="AP24" i="1"/>
  <c r="AQ24" i="1"/>
  <c r="AR24" i="1"/>
  <c r="AS24" i="1"/>
  <c r="AT24" i="1"/>
  <c r="AL25" i="1"/>
  <c r="AN25" i="1"/>
  <c r="AO25" i="1"/>
  <c r="AP25" i="1"/>
  <c r="AQ25" i="1"/>
  <c r="AR25" i="1"/>
  <c r="AS25" i="1"/>
  <c r="AT25" i="1"/>
  <c r="AL26" i="1"/>
  <c r="AN26" i="1"/>
  <c r="AO26" i="1"/>
  <c r="AP26" i="1"/>
  <c r="AQ26" i="1"/>
  <c r="AR26" i="1"/>
  <c r="AS26" i="1"/>
  <c r="AT26" i="1"/>
  <c r="AL27" i="1"/>
  <c r="AN27" i="1"/>
  <c r="AO27" i="1"/>
  <c r="AP27" i="1"/>
  <c r="AQ27" i="1"/>
  <c r="AR27" i="1"/>
  <c r="AS27" i="1"/>
  <c r="AT27" i="1"/>
  <c r="AL28" i="1"/>
  <c r="AN28" i="1"/>
  <c r="AO28" i="1"/>
  <c r="AP28" i="1"/>
  <c r="AQ28" i="1"/>
  <c r="AR28" i="1"/>
  <c r="AS28" i="1"/>
  <c r="AT28" i="1"/>
  <c r="AL29" i="1"/>
  <c r="AN29" i="1"/>
  <c r="AO29" i="1"/>
  <c r="AP29" i="1"/>
  <c r="AQ29" i="1"/>
  <c r="AR29" i="1"/>
  <c r="AS29" i="1"/>
  <c r="AT29" i="1"/>
  <c r="AL30" i="1"/>
  <c r="AN30" i="1"/>
  <c r="AO30" i="1"/>
  <c r="AP30" i="1"/>
  <c r="AQ30" i="1"/>
  <c r="AR30" i="1"/>
  <c r="AS30" i="1"/>
  <c r="AT30" i="1"/>
  <c r="AL32" i="1"/>
  <c r="AN32" i="1"/>
  <c r="AO32" i="1"/>
  <c r="AP32" i="1"/>
  <c r="AQ32" i="1"/>
  <c r="AR32" i="1"/>
  <c r="AS32" i="1"/>
  <c r="AT32" i="1"/>
  <c r="AL34" i="1"/>
  <c r="AN34" i="1"/>
  <c r="AO34" i="1"/>
  <c r="AP34" i="1"/>
  <c r="AQ34" i="1"/>
  <c r="AR34" i="1"/>
  <c r="AS34" i="1"/>
  <c r="AT34" i="1"/>
  <c r="AL35" i="1"/>
  <c r="AN35" i="1"/>
  <c r="AO35" i="1"/>
  <c r="AP35" i="1"/>
  <c r="AQ35" i="1"/>
  <c r="AR35" i="1"/>
  <c r="AS35" i="1"/>
  <c r="AT35" i="1"/>
  <c r="AL36" i="1"/>
  <c r="AN36" i="1"/>
  <c r="AO36" i="1"/>
  <c r="AP36" i="1"/>
  <c r="AQ36" i="1"/>
  <c r="AR36" i="1"/>
  <c r="AS36" i="1"/>
  <c r="AT36" i="1"/>
  <c r="AL37" i="1"/>
  <c r="AN37" i="1"/>
  <c r="AO37" i="1"/>
  <c r="AP37" i="1"/>
  <c r="AQ37" i="1"/>
  <c r="AR37" i="1"/>
  <c r="AS37" i="1"/>
  <c r="AT37" i="1"/>
  <c r="AL38" i="1"/>
  <c r="AN38" i="1"/>
  <c r="AO38" i="1"/>
  <c r="AP38" i="1"/>
  <c r="AQ38" i="1"/>
  <c r="AR38" i="1"/>
  <c r="AS38" i="1"/>
  <c r="AT38" i="1"/>
  <c r="AL39" i="1"/>
  <c r="AN39" i="1"/>
  <c r="AO39" i="1"/>
  <c r="AP39" i="1"/>
  <c r="AQ39" i="1"/>
  <c r="AR39" i="1"/>
  <c r="AS39" i="1"/>
  <c r="AT39" i="1"/>
  <c r="AL44" i="1"/>
  <c r="AN44" i="1"/>
  <c r="AO44" i="1"/>
  <c r="AP44" i="1"/>
  <c r="AQ44" i="1"/>
  <c r="AR44" i="1"/>
  <c r="AS44" i="1"/>
  <c r="AT44" i="1"/>
  <c r="AL45" i="1"/>
  <c r="AN45" i="1"/>
  <c r="AO45" i="1"/>
  <c r="AP45" i="1"/>
  <c r="AQ45" i="1"/>
  <c r="AR45" i="1"/>
  <c r="AS45" i="1"/>
  <c r="AT45" i="1"/>
  <c r="AL46" i="1"/>
  <c r="AN46" i="1"/>
  <c r="AO46" i="1"/>
  <c r="AP46" i="1"/>
  <c r="AQ46" i="1"/>
  <c r="AR46" i="1"/>
  <c r="AS46" i="1"/>
  <c r="AT46" i="1"/>
  <c r="AL47" i="1"/>
  <c r="AN47" i="1"/>
  <c r="AO47" i="1"/>
  <c r="AP47" i="1"/>
  <c r="AQ47" i="1"/>
  <c r="AR47" i="1"/>
  <c r="AS47" i="1"/>
  <c r="AT47" i="1"/>
  <c r="AL52" i="1"/>
  <c r="AN52" i="1"/>
  <c r="AO52" i="1"/>
  <c r="AP52" i="1"/>
  <c r="AQ52" i="1"/>
  <c r="AR52" i="1"/>
  <c r="AS52" i="1"/>
  <c r="AT52" i="1"/>
  <c r="AL54" i="1"/>
  <c r="AN54" i="1"/>
  <c r="AO54" i="1"/>
  <c r="AP54" i="1"/>
  <c r="AQ54" i="1"/>
  <c r="AR54" i="1"/>
  <c r="AS54" i="1"/>
  <c r="AT54" i="1"/>
  <c r="AL55" i="1"/>
  <c r="AN55" i="1"/>
  <c r="AO55" i="1"/>
  <c r="AP55" i="1"/>
  <c r="AQ55" i="1"/>
  <c r="AR55" i="1"/>
  <c r="AS55" i="1"/>
  <c r="AT55" i="1"/>
  <c r="AJ52" i="1"/>
  <c r="AK52" i="1"/>
  <c r="AJ54" i="1"/>
  <c r="AK54" i="1"/>
  <c r="AJ55" i="1"/>
  <c r="AK55" i="1"/>
  <c r="AJ44" i="1"/>
  <c r="AK44" i="1"/>
  <c r="AJ45" i="1"/>
  <c r="AK45" i="1"/>
  <c r="AJ46" i="1"/>
  <c r="AK46" i="1"/>
  <c r="AJ47" i="1"/>
  <c r="AK47" i="1"/>
  <c r="AI55" i="1"/>
  <c r="AI54" i="1"/>
  <c r="AI52" i="1"/>
  <c r="AI47" i="1"/>
  <c r="AI46" i="1"/>
  <c r="AI45" i="1"/>
  <c r="AI44" i="1"/>
  <c r="AJ16" i="1"/>
  <c r="AK16" i="1"/>
  <c r="AJ18" i="1"/>
  <c r="AK18" i="1"/>
  <c r="AJ20" i="1"/>
  <c r="AK20" i="1"/>
  <c r="AJ22" i="1"/>
  <c r="AK22" i="1"/>
  <c r="AJ23" i="1"/>
  <c r="AK23" i="1"/>
  <c r="AJ24" i="1"/>
  <c r="AK24" i="1"/>
  <c r="AJ25" i="1"/>
  <c r="AK25" i="1"/>
  <c r="AJ26" i="1"/>
  <c r="AK26" i="1"/>
  <c r="AJ27" i="1"/>
  <c r="AK27" i="1"/>
  <c r="AJ28" i="1"/>
  <c r="AK28" i="1"/>
  <c r="AJ29" i="1"/>
  <c r="AK29" i="1"/>
  <c r="AJ30" i="1"/>
  <c r="AK30" i="1"/>
  <c r="AJ32" i="1"/>
  <c r="AK32" i="1"/>
  <c r="AJ34" i="1"/>
  <c r="AK34" i="1"/>
  <c r="AJ35" i="1"/>
  <c r="AK35" i="1"/>
  <c r="AJ36" i="1"/>
  <c r="AK36" i="1"/>
  <c r="AJ37" i="1"/>
  <c r="AK37" i="1"/>
  <c r="AJ38" i="1"/>
  <c r="AK38" i="1"/>
  <c r="AJ39" i="1"/>
  <c r="AK39" i="1"/>
  <c r="AI32" i="1"/>
  <c r="AI24" i="1"/>
  <c r="AI22" i="1"/>
  <c r="AI39" i="1"/>
  <c r="AI38" i="1"/>
  <c r="AI37" i="1"/>
  <c r="AI36" i="1"/>
  <c r="AI35" i="1"/>
  <c r="AI34" i="1"/>
  <c r="AI30" i="1"/>
  <c r="AI29" i="1"/>
  <c r="AI28" i="1"/>
  <c r="AI27" i="1"/>
  <c r="AI26" i="1"/>
  <c r="AI25" i="1"/>
  <c r="AI23" i="1"/>
  <c r="AI20" i="1"/>
  <c r="AI18" i="1"/>
  <c r="AI16" i="1"/>
  <c r="O36" i="1" l="1"/>
  <c r="AC60" i="1"/>
  <c r="AC61" i="1" s="1"/>
  <c r="X60" i="1"/>
  <c r="X61" i="1" s="1"/>
  <c r="Y60" i="1"/>
  <c r="Y61" i="1" s="1"/>
  <c r="S60" i="1"/>
  <c r="S61" i="1" s="1"/>
  <c r="T60" i="1"/>
  <c r="T61" i="1" s="1"/>
  <c r="V60" i="1"/>
  <c r="V61" i="1" s="1"/>
  <c r="AA60" i="1"/>
  <c r="AA61" i="1" s="1"/>
  <c r="AB60" i="1"/>
  <c r="AB61" i="1" s="1"/>
  <c r="Z60" i="1"/>
  <c r="Z61" i="1" s="1"/>
  <c r="U60" i="1"/>
  <c r="U61" i="1" s="1"/>
  <c r="AD60" i="1"/>
  <c r="AD61" i="1" s="1"/>
  <c r="O37" i="1" l="1"/>
  <c r="F60" i="1" s="1"/>
</calcChain>
</file>

<file path=xl/sharedStrings.xml><?xml version="1.0" encoding="utf-8"?>
<sst xmlns="http://schemas.openxmlformats.org/spreadsheetml/2006/main" count="260" uniqueCount="172">
  <si>
    <t>Data Type</t>
  </si>
  <si>
    <t>Aggregate data</t>
  </si>
  <si>
    <t>Anonymised data</t>
  </si>
  <si>
    <t>Reversibly-pseudonymised data</t>
  </si>
  <si>
    <t>Irreversibly-pseudonymised data</t>
  </si>
  <si>
    <t>Audit: personal data</t>
  </si>
  <si>
    <t>Audit: non-personal data</t>
  </si>
  <si>
    <t>Key materials: very short-lived</t>
  </si>
  <si>
    <t>Key materials: rotatable</t>
  </si>
  <si>
    <t>Key materials: long-lived</t>
  </si>
  <si>
    <t>Data Type Impact Score</t>
  </si>
  <si>
    <t>will be hidden</t>
  </si>
  <si>
    <t>Y</t>
  </si>
  <si>
    <t>Risk Impact Score:</t>
  </si>
  <si>
    <t>Active values</t>
  </si>
  <si>
    <t>Min</t>
  </si>
  <si>
    <t>Max</t>
  </si>
  <si>
    <t xml:space="preserve">requires </t>
  </si>
  <si>
    <t>y</t>
  </si>
  <si>
    <t>Scenario #1</t>
  </si>
  <si>
    <t>Scenario #2</t>
  </si>
  <si>
    <t>Scenario #3</t>
  </si>
  <si>
    <t>Scenario #4</t>
  </si>
  <si>
    <t>Scenario #5</t>
  </si>
  <si>
    <t>NHS Digital holding Summary Care records for England</t>
  </si>
  <si>
    <t>NHS Digital holding a national anonymised data set</t>
  </si>
  <si>
    <t>Risk Score:</t>
  </si>
  <si>
    <t>Active Values</t>
  </si>
  <si>
    <t>Scenario #6</t>
  </si>
  <si>
    <t>Scenario #7</t>
  </si>
  <si>
    <t>Scenario #8</t>
  </si>
  <si>
    <t>Scenario #9</t>
  </si>
  <si>
    <t>Scenario #10</t>
  </si>
  <si>
    <t>Scenario #11</t>
  </si>
  <si>
    <t>A CCG collecting, storing and analysing patient statistics</t>
  </si>
  <si>
    <t>Single Care Home holding care records</t>
  </si>
  <si>
    <t>Trust's departmental system containing patient health records</t>
  </si>
  <si>
    <t>A Hospital Trust's EPR System</t>
  </si>
  <si>
    <t>Project / Assessment Name:</t>
  </si>
  <si>
    <t>Organisation:</t>
  </si>
  <si>
    <t>Date:</t>
  </si>
  <si>
    <t>Completed by (name):</t>
  </si>
  <si>
    <t>Project / Assessment Details</t>
  </si>
  <si>
    <t>Risk Profile</t>
  </si>
  <si>
    <t>Description</t>
  </si>
  <si>
    <t>Example</t>
  </si>
  <si>
    <t>Details of a person’s previous gender</t>
  </si>
  <si>
    <t>Sensitive personal data that are sometimes seen to be additionally delicate, but for which there are no legal restrictions.  This determination is often not consistent, but is commonly-held, and is often related to conditions that attract, or are considered to attract, stigma.  For example, HIV status, mental health conditions, other conditions contained within the SCR “sensitive code” list.  Whilst many patients see information on these kinds of condition to be particularly private and not to be shared under any circumstances, others see them as important to share, and for any stigmas to be removed.</t>
  </si>
  <si>
    <t>Details that a person has asked not to be shared</t>
  </si>
  <si>
    <t>Sensitive personal data that has been subject to de-identification and/or other privacy-enhancing techniques, in line with the ICO Anonymisation Code of Practice.  Risk of re-identification is remote (and would be based on activities that are illegal and/or break contractual arrangements).  No way of authorised linking with other data-sets.</t>
  </si>
  <si>
    <t>Extract from a research database where all pseudonyms have been removed</t>
  </si>
  <si>
    <t xml:space="preserve">Pseudonymised data where the pseudonym is also intended to be used to facilitate re-identification where that is supported by business purpose and legal basis.    </t>
  </si>
  <si>
    <t>Data dissemination to support risk stratification (where individuals may subsequently be usefully re-identified to support their direct care)</t>
  </si>
  <si>
    <t>Pseudonymised data where re-identification is not intended.</t>
  </si>
  <si>
    <t>Data dissemination to support a research project that never requires re-identification</t>
  </si>
  <si>
    <t>Account credentials (including any recovery materials) for citizen accounts for patient-facing online health tools</t>
  </si>
  <si>
    <t>Statements / preferences made by citizens regarding the use of their data</t>
  </si>
  <si>
    <t>A person’s account details for NHS Choices</t>
  </si>
  <si>
    <t>A person’s expressions of their wishes recorded in their GP’s clinical system or on the Spine</t>
  </si>
  <si>
    <t>Information about how users have used clinical or administrative tools that process personal data</t>
  </si>
  <si>
    <t>Data describing the use of a clinical or administrative system that processes personal data, where that audit data itself includes or references PCD</t>
  </si>
  <si>
    <t>Data describing the use of a clinical or administrative system, where that audit data itself does not include or reference PCD</t>
  </si>
  <si>
    <t>History of a GP’s use of their clinical system, or of SCR</t>
  </si>
  <si>
    <t>The audit trail of a GP system showing all users’ interactions and use of the system</t>
  </si>
  <si>
    <t xml:space="preserve">One-time decryption keys </t>
  </si>
  <si>
    <t>Material that provide linkage between reversibly-pseudonymised data and personal data, that persists over time and over user sessions but is generally rotatable</t>
  </si>
  <si>
    <t>Material that provide long-lived and persistent linkage between reversibly-pseudonymised data and personal data, or provides a significant security function</t>
  </si>
  <si>
    <t>A decryption key generated to support (and only usable within) a specific re-identification activity within an individual user session</t>
  </si>
  <si>
    <t xml:space="preserve">An encryption key used by a DSCRO to re-identify pseudonyms included in many data disseminations </t>
  </si>
  <si>
    <t>A root certificate private key for a widespread PKI</t>
  </si>
  <si>
    <t>Scale</t>
  </si>
  <si>
    <t>Persistency</t>
  </si>
  <si>
    <t>Understanding the Type of Data</t>
  </si>
  <si>
    <t>Understanding the Scale of the Data</t>
  </si>
  <si>
    <t>Understanding the Persistence of the Data</t>
  </si>
  <si>
    <t>Handling Categories</t>
  </si>
  <si>
    <t>Handling</t>
  </si>
  <si>
    <t>NHS Digital collecting (but not storing) Opt-Out information across England</t>
  </si>
  <si>
    <t xml:space="preserve">Notes:  </t>
  </si>
  <si>
    <t>Cached (Hours)</t>
  </si>
  <si>
    <t>Class I</t>
  </si>
  <si>
    <t>Class II</t>
  </si>
  <si>
    <t>Class III</t>
  </si>
  <si>
    <t>Class IV</t>
  </si>
  <si>
    <t>Class V</t>
  </si>
  <si>
    <t>Risk Profile Class:</t>
  </si>
  <si>
    <t>Personal Confidential Data (PCD)</t>
  </si>
  <si>
    <t>PCD - Legally-restricted</t>
  </si>
  <si>
    <t xml:space="preserve">PCD - Extra-delicate </t>
  </si>
  <si>
    <t>XS</t>
  </si>
  <si>
    <t>S</t>
  </si>
  <si>
    <t>M</t>
  </si>
  <si>
    <t>L</t>
  </si>
  <si>
    <t>Very Low Volume OR &lt;10k Records</t>
  </si>
  <si>
    <t>The number of diabetics in Sheffield.
The content of NHS Choices.</t>
  </si>
  <si>
    <t>Already encrypted materials</t>
  </si>
  <si>
    <t>Materials that are already encrypted before they touch the cloud, using strong cryptography as defined by the current version of NIST SP800-57 and where the encryption keys are not stored with the cloud provider.</t>
  </si>
  <si>
    <t>Scanned hospital patient notes which are encrypted by an application before being uploaded to the cloud for archive purposes</t>
  </si>
  <si>
    <t>PID Personal data - Demographic</t>
  </si>
  <si>
    <t>Information about the individual rather than their clinical details</t>
  </si>
  <si>
    <t>A person’s address details and NHS Number</t>
  </si>
  <si>
    <t>PID Personal Data - High Risk Demographic</t>
  </si>
  <si>
    <t>Demographic data where, in the event of a breach, there is a high risk of significant harm</t>
  </si>
  <si>
    <t>The address details of a person under the care of the UK Protected Persons Service , likely to be reflected in an S-flag applied to their PDS details.</t>
  </si>
  <si>
    <t>Local scale, such as an individual Trust</t>
  </si>
  <si>
    <t>Regional scale, such as county or ACO</t>
  </si>
  <si>
    <t>National Scale</t>
  </si>
  <si>
    <t>Less than 10,000 records or events</t>
  </si>
  <si>
    <t>Over 5m records or events</t>
  </si>
  <si>
    <t>Between 1m and 5m records or events</t>
  </si>
  <si>
    <t>Between 10,000 and 1m records or events</t>
  </si>
  <si>
    <t>Example Scale</t>
  </si>
  <si>
    <t>Web interface capturing data that is immediately transferred outside of public cloud.</t>
  </si>
  <si>
    <t>Clinical System holding long-lived patient clinical information.</t>
  </si>
  <si>
    <t>Message queue.</t>
  </si>
  <si>
    <t>Scenario #12</t>
  </si>
  <si>
    <t xml:space="preserve">History of logins to a clinical system.
History user interactions with a website. 
</t>
  </si>
  <si>
    <t>This artefact is for general guidance only.  Recipients are responsible for exercising their own professional judgement in any use of the artefact.  Whilst efforts were taken to ensure that the information contained in this artefact was both clear and accurate at the time of issue, NHS Digital cannot guarantee that this information will be suitable for the recipients own hosting and infrastructure requirements, or their procurement/commercial/legal context.  Accordingly, NHS Digital accepts no responsibility for any losses or damages arising from the use of this artefact.</t>
  </si>
  <si>
    <t>Summarised and anonymised data, but which is not suitable for public distribution, due to the risk that it may be used with other material to contribute to the re-identification of individuals.  The risk of such re-identification is not significant, but does exist (especially in the presence of a sustained and skilled attack).</t>
  </si>
  <si>
    <t>Summarised records of activity of a particular hospital.</t>
  </si>
  <si>
    <t>Information about how identified patients have used patient-facing online health tools</t>
  </si>
  <si>
    <t>Information about how patients have used patient-facing online health tools (not identified, but linkable across sessions)</t>
  </si>
  <si>
    <t>History of an unknown (but linkable) person’s use of NHS Choices’ symptom information</t>
  </si>
  <si>
    <t>Audit: professional User meta-data</t>
  </si>
  <si>
    <t>V</t>
  </si>
  <si>
    <t>III</t>
  </si>
  <si>
    <t>II</t>
  </si>
  <si>
    <t>IV</t>
  </si>
  <si>
    <t>A region-wide accountable care organisation standardising on a single EPR solution.</t>
  </si>
  <si>
    <t>Risk stratification system holding pseudonymised data on a region's worth population</t>
  </si>
  <si>
    <t>I</t>
  </si>
  <si>
    <t>A region-wide accountable care organisation standardising on a solution for multiple practices</t>
  </si>
  <si>
    <t>Scenario #13</t>
  </si>
  <si>
    <t>Scenario #14</t>
  </si>
  <si>
    <t>Scenario #15</t>
  </si>
  <si>
    <t>Middleware solution enabling interoperability between clinical systems (cached but not persistent data storage)</t>
  </si>
  <si>
    <t>Dissemination environment providing access to national pseudonymised data to support specific research projects</t>
  </si>
  <si>
    <t>Use this category when determining appropriate organisational governance and risk controls when considering specific risk classes</t>
  </si>
  <si>
    <t>Temporary (Days/Weeks)</t>
  </si>
  <si>
    <t>Sensitive personal data that are subject to additional regulations or statute, under the
• Gender Recognition Act 2004,
• Human Fertilisation &amp; Embryology Act 2008</t>
  </si>
  <si>
    <t>Patient account data</t>
  </si>
  <si>
    <t>Patient choices</t>
  </si>
  <si>
    <t>Patient meta-data (identifiable)</t>
  </si>
  <si>
    <t>Patient meta-data (linkable)</t>
  </si>
  <si>
    <t>Professional account data</t>
  </si>
  <si>
    <t>A Clinical Application logon.</t>
  </si>
  <si>
    <t>Dissemination environment providing access to national pseudonymised data to support a specific research project.</t>
  </si>
  <si>
    <t>Persistent (Months/Years)</t>
  </si>
  <si>
    <t>Transient (Seconds/Minutes)</t>
  </si>
  <si>
    <t>Applicable?
(Yes/No)</t>
  </si>
  <si>
    <t>PCD is based on the ICO definition of sensitive personal data (that includes clinical information), extended within health and social care to include:-
• deceased persons
• information that is given in confidence and is owed a duty of care, such as:
     o Social care records / child protection / housing assessments
     o DNA / finger prints
     o Bank / financial / credit card details
     o National Insurance number / Tax, benefit or pension records 
     o Travel details (for example at immigration control, or Oyster records)
     o Passport number / information on immigration status / travel records 
     o Work record or place of work / School attendance / records</t>
  </si>
  <si>
    <t>A person’s medication history; GP or other clinical record; any information referring to the patient's physical or mental health or history</t>
  </si>
  <si>
    <t>Professional account data (less-sensitive)</t>
  </si>
  <si>
    <t>Account credentials (including any recovery materials) for professional user (eg clinician, health professional) accounts that control access to anonymised information</t>
  </si>
  <si>
    <t>Account credentials (including any recovery materials) for professional user (eg clinician, health professional) accounts that control access to any personal data (including PCD)</t>
  </si>
  <si>
    <t>Authentication details to portal providing access to anonymised data.</t>
  </si>
  <si>
    <t>Synthetic (test) data is fictional data, engineered to be representative of real data, that is created in order to avoid the need to use real data when developing and testing IT systems.  Synthetic data must pose zero risk of contributing to the revealing of any personal data.</t>
  </si>
  <si>
    <t>Synthetic test data for HES.</t>
  </si>
  <si>
    <t>Synthetic (test) data</t>
  </si>
  <si>
    <t>Fabricated dummy HES data set, used for testing purposes, risk assessed to ensure that there is no risk of the data contributing to the access to any personal data.</t>
  </si>
  <si>
    <t xml:space="preserve">© 2018, Health and Social Care Information Centre
This artefact is copyright protected by Health and Social Care Information Centre (known as NHS Digital) unless otherwise indicated.  It may be copied free of charge for research, private study or for internal circulation within an organisation.  This is subject to the artefact being reproduced accurately and not used in a misleading context.  Where any of the artefact is being republished or copied to others, the source of the artefact must be identified and the copyright status acknowledged. </t>
  </si>
  <si>
    <t>Publication portal holding publicly available research findings</t>
  </si>
  <si>
    <t>Publicly available information</t>
  </si>
  <si>
    <t>History of an identified person’s use of NHS Choices’ symptom information</t>
  </si>
  <si>
    <t>Data is deliberately placed into persistent physical storage (for example using databases or filestores).  Data typically persists for many months to years.</t>
  </si>
  <si>
    <t>Data is deliberately placed into persistent physical storage (for example using databases or file stores) for a short defined period, typically for a specific project.  Data typically persists for days or weeks.</t>
  </si>
  <si>
    <t>Data may be persisted into persistent physical storage as part of the required processing but it is kept only to support time-bound transactions, rather than long-term. Data typically persists for hours.</t>
  </si>
  <si>
    <t>Data transits the facility but is never persisted out-of-memory. Data typically persists for seconds to minutes.</t>
  </si>
  <si>
    <t>Docman storing scanned patient letters but encrypting before uploading to the cloud.</t>
  </si>
  <si>
    <t>Health and Social Care Data Risk Model</t>
  </si>
  <si>
    <t>Model Version: 1.0 |  Jan 2018 | For help, assistance and feedback, please contact NHS Digital.</t>
  </si>
  <si>
    <r>
      <t xml:space="preserve">Statistical material that is intended for public distribution.  Identification from these materials, with or without any other materials, is not feasible. </t>
    </r>
    <r>
      <rPr>
        <i/>
        <sz val="11"/>
        <color theme="1"/>
        <rFont val="Arial"/>
        <family val="2"/>
      </rPr>
      <t xml:space="preserve"> If this is the </t>
    </r>
    <r>
      <rPr>
        <b/>
        <i/>
        <sz val="11"/>
        <color theme="1"/>
        <rFont val="Arial"/>
        <family val="2"/>
      </rPr>
      <t>only</t>
    </r>
    <r>
      <rPr>
        <i/>
        <sz val="11"/>
        <color theme="1"/>
        <rFont val="Arial"/>
        <family val="2"/>
      </rPr>
      <t xml:space="preserve"> data being processed, move straight to scale and persistency categories.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</si>
</sst>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4" x14ac:knownFonts="1">
    <font>
      <sz val="11"/>
      <color theme="1"/>
      <name val="Calibri"/>
      <family val="2"/>
      <scheme val="minor"/>
    </font>
    <font>
      <sz val="11"/>
      <color theme="1"/>
      <name val="Arial"/>
      <family val="2"/>
    </font>
    <font>
      <sz val="11"/>
      <color theme="1"/>
      <name val="Calibri"/>
      <family val="2"/>
      <scheme val="minor"/>
    </font>
    <font>
      <b/>
      <sz val="22"/>
      <color theme="3" tint="0.79998168889431442"/>
      <name val="Calibri"/>
      <family val="2"/>
      <scheme val="minor"/>
    </font>
    <font>
      <sz val="10"/>
      <color theme="1"/>
      <name val="Calibri"/>
      <family val="2"/>
    </font>
    <font>
      <b/>
      <sz val="11"/>
      <name val="Calibri"/>
      <family val="2"/>
    </font>
    <font>
      <b/>
      <sz val="11"/>
      <name val="Calibri"/>
      <family val="2"/>
      <scheme val="minor"/>
    </font>
    <font>
      <b/>
      <sz val="11"/>
      <color theme="3" tint="0.79998168889431442"/>
      <name val="Calibri"/>
      <family val="2"/>
      <scheme val="minor"/>
    </font>
    <font>
      <b/>
      <sz val="12"/>
      <color theme="1"/>
      <name val="Arial"/>
      <family val="2"/>
    </font>
    <font>
      <b/>
      <sz val="11"/>
      <name val="Arial"/>
      <family val="2"/>
    </font>
    <font>
      <b/>
      <sz val="11"/>
      <color theme="1"/>
      <name val="Arial"/>
      <family val="2"/>
    </font>
    <font>
      <b/>
      <sz val="11"/>
      <color theme="0"/>
      <name val="Arial"/>
      <family val="2"/>
    </font>
    <font>
      <b/>
      <sz val="8"/>
      <color theme="1"/>
      <name val="Arial"/>
      <family val="2"/>
    </font>
    <font>
      <sz val="8"/>
      <name val="Arial"/>
      <family val="2"/>
    </font>
    <font>
      <sz val="8"/>
      <color theme="1"/>
      <name val="Arial"/>
      <family val="2"/>
    </font>
    <font>
      <b/>
      <sz val="14"/>
      <color theme="1"/>
      <name val="Arial"/>
      <family val="2"/>
    </font>
    <font>
      <i/>
      <sz val="11"/>
      <color theme="0" tint="-0.34998626667073579"/>
      <name val="Arial"/>
      <family val="2"/>
    </font>
    <font>
      <b/>
      <i/>
      <sz val="11"/>
      <color theme="1"/>
      <name val="Arial"/>
      <family val="2"/>
    </font>
    <font>
      <b/>
      <i/>
      <sz val="10"/>
      <color theme="1"/>
      <name val="Arial"/>
      <family val="2"/>
    </font>
    <font>
      <i/>
      <sz val="11"/>
      <color theme="1"/>
      <name val="Arial"/>
      <family val="2"/>
    </font>
    <font>
      <sz val="11"/>
      <name val="Arial"/>
      <family val="2"/>
    </font>
    <font>
      <sz val="11"/>
      <color rgb="FFFF0000"/>
      <name val="Arial"/>
      <family val="2"/>
    </font>
    <font>
      <b/>
      <sz val="16"/>
      <color theme="1"/>
      <name val="Arial"/>
      <family val="2"/>
    </font>
    <font>
      <b/>
      <sz val="22"/>
      <color theme="0"/>
      <name val="Arial"/>
      <family val="2"/>
    </font>
  </fonts>
  <fills count="6">
    <fill>
      <patternFill patternType="none"/>
    </fill>
    <fill>
      <patternFill patternType="gray125"/>
    </fill>
    <fill>
      <patternFill patternType="solid">
        <fgColor theme="3" tint="0.79998168889431442"/>
        <bgColor indexed="64"/>
      </patternFill>
    </fill>
    <fill>
      <patternFill patternType="solid">
        <fgColor rgb="FFFFFF00"/>
        <bgColor indexed="64"/>
      </patternFill>
    </fill>
    <fill>
      <patternFill patternType="solid">
        <fgColor theme="0"/>
        <bgColor indexed="64"/>
      </patternFill>
    </fill>
    <fill>
      <patternFill patternType="solid">
        <fgColor rgb="FF005EB8"/>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bottom style="dotted">
        <color auto="1"/>
      </bottom>
      <diagonal/>
    </border>
    <border>
      <left/>
      <right/>
      <top style="dotted">
        <color auto="1"/>
      </top>
      <bottom/>
      <diagonal/>
    </border>
    <border>
      <left/>
      <right/>
      <top style="dotted">
        <color auto="1"/>
      </top>
      <bottom style="dotted">
        <color auto="1"/>
      </bottom>
      <diagonal/>
    </border>
    <border>
      <left style="thin">
        <color indexed="64"/>
      </left>
      <right/>
      <top/>
      <bottom/>
      <diagonal/>
    </border>
  </borders>
  <cellStyleXfs count="4">
    <xf numFmtId="0" fontId="0" fillId="0" borderId="0"/>
    <xf numFmtId="0" fontId="1" fillId="0" borderId="0"/>
    <xf numFmtId="0" fontId="4" fillId="0" borderId="0"/>
    <xf numFmtId="0" fontId="2" fillId="0" borderId="0"/>
  </cellStyleXfs>
  <cellXfs count="178">
    <xf numFmtId="0" fontId="0" fillId="0" borderId="0" xfId="0"/>
    <xf numFmtId="0" fontId="0" fillId="2" borderId="0" xfId="0" applyFill="1"/>
    <xf numFmtId="0" fontId="0" fillId="2" borderId="0" xfId="0" applyFill="1" applyAlignment="1">
      <alignment horizontal="left"/>
    </xf>
    <xf numFmtId="0" fontId="0" fillId="2" borderId="0" xfId="0" applyFill="1" applyAlignment="1">
      <alignment horizontal="center" vertical="center"/>
    </xf>
    <xf numFmtId="0" fontId="5" fillId="2" borderId="0" xfId="2" applyFont="1" applyFill="1" applyAlignment="1" applyProtection="1">
      <alignment horizontal="left" vertical="center"/>
    </xf>
    <xf numFmtId="0" fontId="0" fillId="2" borderId="0" xfId="0" applyFill="1" applyAlignment="1">
      <alignment horizontal="center" vertical="center" wrapText="1"/>
    </xf>
    <xf numFmtId="0" fontId="5" fillId="2" borderId="0" xfId="2" applyFont="1" applyFill="1" applyAlignment="1" applyProtection="1">
      <alignment vertical="center"/>
    </xf>
    <xf numFmtId="0" fontId="3" fillId="2" borderId="0" xfId="1" applyFont="1" applyFill="1" applyAlignment="1"/>
    <xf numFmtId="0" fontId="5" fillId="2" borderId="0" xfId="2" applyFont="1" applyFill="1" applyAlignment="1" applyProtection="1">
      <alignment vertical="center" wrapText="1"/>
    </xf>
    <xf numFmtId="0" fontId="2" fillId="2" borderId="0" xfId="0" applyFont="1" applyFill="1"/>
    <xf numFmtId="0" fontId="6" fillId="2" borderId="0" xfId="2" applyFont="1" applyFill="1" applyAlignment="1" applyProtection="1">
      <alignment vertical="center"/>
    </xf>
    <xf numFmtId="0" fontId="7" fillId="2" borderId="0" xfId="1" applyFont="1" applyFill="1" applyAlignment="1"/>
    <xf numFmtId="0" fontId="2" fillId="2" borderId="0" xfId="0" applyFont="1" applyFill="1" applyAlignment="1">
      <alignment horizontal="center" vertical="center"/>
    </xf>
    <xf numFmtId="0" fontId="7" fillId="2" borderId="0" xfId="1" applyFont="1" applyFill="1" applyAlignment="1">
      <alignment horizontal="center" vertical="center"/>
    </xf>
    <xf numFmtId="0" fontId="6" fillId="2" borderId="0" xfId="2" applyFont="1" applyFill="1" applyAlignment="1" applyProtection="1">
      <alignment horizontal="center" vertical="center"/>
    </xf>
    <xf numFmtId="0" fontId="9" fillId="2" borderId="0" xfId="2" applyFont="1" applyFill="1" applyAlignment="1" applyProtection="1">
      <alignment horizontal="left" vertical="center"/>
    </xf>
    <xf numFmtId="0" fontId="1" fillId="2" borderId="0" xfId="0" applyFont="1" applyFill="1"/>
    <xf numFmtId="0" fontId="1" fillId="2" borderId="0" xfId="0" applyFont="1" applyFill="1" applyAlignment="1">
      <alignment horizontal="left"/>
    </xf>
    <xf numFmtId="0" fontId="1" fillId="2" borderId="0" xfId="0" applyFont="1" applyFill="1" applyAlignment="1">
      <alignment horizontal="center" vertical="center"/>
    </xf>
    <xf numFmtId="0" fontId="1" fillId="2" borderId="0" xfId="0" applyFont="1" applyFill="1" applyAlignment="1">
      <alignment horizontal="center" vertical="center" wrapText="1"/>
    </xf>
    <xf numFmtId="0" fontId="9" fillId="3" borderId="0" xfId="2" applyFont="1" applyFill="1" applyAlignment="1" applyProtection="1">
      <alignment horizontal="left" vertical="center" wrapText="1"/>
    </xf>
    <xf numFmtId="0" fontId="9" fillId="2" borderId="0" xfId="2" applyFont="1" applyFill="1" applyAlignment="1" applyProtection="1">
      <alignment horizontal="center" vertical="center"/>
    </xf>
    <xf numFmtId="0" fontId="9" fillId="2" borderId="0" xfId="2" applyFont="1" applyFill="1" applyAlignment="1" applyProtection="1">
      <alignment vertical="center"/>
    </xf>
    <xf numFmtId="0" fontId="9" fillId="2" borderId="12" xfId="2" applyFont="1" applyFill="1" applyBorder="1" applyAlignment="1" applyProtection="1">
      <alignment horizontal="left" vertical="center"/>
    </xf>
    <xf numFmtId="0" fontId="10" fillId="2" borderId="0" xfId="1" applyFont="1" applyFill="1" applyBorder="1" applyProtection="1"/>
    <xf numFmtId="0" fontId="1" fillId="0" borderId="19" xfId="1" applyFont="1" applyFill="1" applyBorder="1" applyAlignment="1" applyProtection="1">
      <alignment vertical="center"/>
    </xf>
    <xf numFmtId="0" fontId="1" fillId="0" borderId="19" xfId="1" applyFont="1" applyFill="1" applyBorder="1" applyAlignment="1" applyProtection="1">
      <alignment horizontal="left" vertical="center"/>
      <protection locked="0"/>
    </xf>
    <xf numFmtId="0" fontId="1" fillId="0" borderId="20" xfId="1" applyFont="1" applyFill="1" applyBorder="1" applyAlignment="1" applyProtection="1">
      <alignment horizontal="left" vertical="center"/>
      <protection locked="0"/>
    </xf>
    <xf numFmtId="0" fontId="1" fillId="0" borderId="21" xfId="1" applyFont="1" applyFill="1" applyBorder="1" applyAlignment="1" applyProtection="1">
      <alignment horizontal="left" vertical="center"/>
      <protection locked="0"/>
    </xf>
    <xf numFmtId="0" fontId="1" fillId="2" borderId="13" xfId="1" applyFont="1" applyFill="1" applyBorder="1" applyAlignment="1" applyProtection="1">
      <alignment vertical="center"/>
    </xf>
    <xf numFmtId="0" fontId="9" fillId="2" borderId="12" xfId="2" applyFont="1" applyFill="1" applyBorder="1" applyAlignment="1" applyProtection="1">
      <alignment horizontal="center" vertical="center"/>
    </xf>
    <xf numFmtId="0" fontId="9" fillId="2" borderId="0" xfId="2" applyFont="1" applyFill="1" applyBorder="1" applyAlignment="1" applyProtection="1">
      <alignment horizontal="center" vertical="center"/>
    </xf>
    <xf numFmtId="0" fontId="9" fillId="2" borderId="0" xfId="2" applyFont="1" applyFill="1" applyBorder="1" applyAlignment="1" applyProtection="1">
      <alignment horizontal="center" vertical="center" wrapText="1"/>
    </xf>
    <xf numFmtId="0" fontId="9" fillId="2" borderId="13" xfId="2" applyFont="1" applyFill="1" applyBorder="1" applyAlignment="1" applyProtection="1">
      <alignment horizontal="center" vertical="center"/>
    </xf>
    <xf numFmtId="0" fontId="10" fillId="2" borderId="22" xfId="1" applyFont="1" applyFill="1" applyBorder="1" applyProtection="1"/>
    <xf numFmtId="0" fontId="1" fillId="0" borderId="21" xfId="1" applyFont="1" applyFill="1" applyBorder="1" applyAlignment="1" applyProtection="1">
      <alignment vertical="center"/>
      <protection locked="0"/>
    </xf>
    <xf numFmtId="0" fontId="10" fillId="2" borderId="0" xfId="1" applyFont="1" applyFill="1" applyBorder="1" applyAlignment="1" applyProtection="1">
      <alignment horizontal="right" vertical="center"/>
    </xf>
    <xf numFmtId="0" fontId="1" fillId="4" borderId="5" xfId="1" applyFont="1" applyFill="1" applyBorder="1" applyAlignment="1" applyProtection="1">
      <alignment horizontal="left" vertical="top" wrapText="1"/>
      <protection locked="0"/>
    </xf>
    <xf numFmtId="0" fontId="1" fillId="4" borderId="18" xfId="1" applyFont="1" applyFill="1" applyBorder="1" applyAlignment="1" applyProtection="1">
      <alignment horizontal="left" vertical="top" wrapText="1"/>
      <protection locked="0"/>
    </xf>
    <xf numFmtId="0" fontId="1" fillId="4" borderId="6" xfId="1" applyFont="1" applyFill="1" applyBorder="1" applyAlignment="1" applyProtection="1">
      <alignment horizontal="left" vertical="top" wrapText="1"/>
      <protection locked="0"/>
    </xf>
    <xf numFmtId="49" fontId="1" fillId="2" borderId="13" xfId="1" applyNumberFormat="1" applyFont="1" applyFill="1" applyBorder="1" applyAlignment="1" applyProtection="1">
      <alignment horizontal="left" vertical="top" wrapText="1"/>
    </xf>
    <xf numFmtId="164" fontId="1" fillId="0" borderId="19" xfId="1" applyNumberFormat="1" applyFont="1" applyFill="1" applyBorder="1" applyAlignment="1" applyProtection="1">
      <alignment vertical="center"/>
    </xf>
    <xf numFmtId="164" fontId="1" fillId="0" borderId="21" xfId="1" applyNumberFormat="1" applyFont="1" applyFill="1" applyBorder="1" applyAlignment="1" applyProtection="1">
      <alignment vertical="center"/>
      <protection locked="0"/>
    </xf>
    <xf numFmtId="164" fontId="1" fillId="2" borderId="0" xfId="1" applyNumberFormat="1" applyFont="1" applyFill="1" applyBorder="1" applyAlignment="1" applyProtection="1">
      <alignment vertical="center"/>
    </xf>
    <xf numFmtId="164" fontId="1" fillId="2" borderId="0" xfId="1" applyNumberFormat="1" applyFont="1" applyFill="1" applyBorder="1" applyAlignment="1" applyProtection="1">
      <alignment horizontal="left" vertical="center"/>
    </xf>
    <xf numFmtId="0" fontId="1" fillId="4" borderId="7" xfId="1" applyFont="1" applyFill="1" applyBorder="1" applyAlignment="1" applyProtection="1">
      <alignment horizontal="left" vertical="top" wrapText="1"/>
      <protection locked="0"/>
    </xf>
    <xf numFmtId="0" fontId="1" fillId="4" borderId="17" xfId="1" applyFont="1" applyFill="1" applyBorder="1" applyAlignment="1" applyProtection="1">
      <alignment horizontal="left" vertical="top" wrapText="1"/>
      <protection locked="0"/>
    </xf>
    <xf numFmtId="0" fontId="1" fillId="4" borderId="8" xfId="1" applyFont="1" applyFill="1" applyBorder="1" applyAlignment="1" applyProtection="1">
      <alignment horizontal="left" vertical="top" wrapText="1"/>
      <protection locked="0"/>
    </xf>
    <xf numFmtId="0" fontId="10" fillId="2" borderId="1" xfId="0" applyFont="1" applyFill="1" applyBorder="1" applyAlignment="1">
      <alignment horizontal="center" vertical="center"/>
    </xf>
    <xf numFmtId="0" fontId="12" fillId="2" borderId="1" xfId="0" applyFont="1" applyFill="1" applyBorder="1" applyAlignment="1">
      <alignment horizontal="center" vertical="center"/>
    </xf>
    <xf numFmtId="0" fontId="9" fillId="2" borderId="14" xfId="2" applyFont="1" applyFill="1" applyBorder="1" applyAlignment="1" applyProtection="1">
      <alignment horizontal="left" vertical="center"/>
    </xf>
    <xf numFmtId="0" fontId="1" fillId="2" borderId="15" xfId="1" applyFont="1" applyFill="1" applyBorder="1" applyProtection="1"/>
    <xf numFmtId="0" fontId="1" fillId="2" borderId="15" xfId="1" applyFont="1" applyFill="1" applyBorder="1" applyAlignment="1" applyProtection="1">
      <alignment horizontal="left"/>
    </xf>
    <xf numFmtId="0" fontId="1" fillId="2" borderId="15" xfId="1" applyFont="1" applyFill="1" applyBorder="1" applyAlignment="1" applyProtection="1">
      <alignment wrapText="1"/>
    </xf>
    <xf numFmtId="0" fontId="1" fillId="2" borderId="16" xfId="1" applyFont="1" applyFill="1" applyBorder="1" applyProtection="1"/>
    <xf numFmtId="49" fontId="13" fillId="2" borderId="1" xfId="0" applyNumberFormat="1" applyFont="1" applyFill="1" applyBorder="1" applyAlignment="1">
      <alignment horizontal="center" vertical="center" wrapText="1"/>
    </xf>
    <xf numFmtId="0" fontId="13" fillId="2" borderId="1" xfId="0" applyFont="1" applyFill="1" applyBorder="1" applyAlignment="1">
      <alignment horizontal="center" vertical="center" wrapText="1"/>
    </xf>
    <xf numFmtId="49" fontId="14" fillId="2" borderId="1" xfId="0" applyNumberFormat="1" applyFont="1" applyFill="1" applyBorder="1" applyAlignment="1">
      <alignment horizontal="center" vertical="center" wrapText="1"/>
    </xf>
    <xf numFmtId="0" fontId="15" fillId="2" borderId="0" xfId="0" applyFont="1" applyFill="1"/>
    <xf numFmtId="0" fontId="16" fillId="2" borderId="0" xfId="0" applyFont="1" applyFill="1" applyAlignment="1">
      <alignment horizontal="center"/>
    </xf>
    <xf numFmtId="0" fontId="16" fillId="2" borderId="0" xfId="0" applyFont="1" applyFill="1" applyAlignment="1">
      <alignment horizontal="center" vertical="center"/>
    </xf>
    <xf numFmtId="0" fontId="10" fillId="2" borderId="12" xfId="0" applyFont="1" applyFill="1" applyBorder="1" applyAlignment="1">
      <alignment vertical="center"/>
    </xf>
    <xf numFmtId="0" fontId="17" fillId="2" borderId="0" xfId="0" applyFont="1" applyFill="1" applyBorder="1" applyAlignment="1">
      <alignment vertical="center"/>
    </xf>
    <xf numFmtId="0" fontId="18" fillId="2" borderId="0" xfId="0" applyFont="1" applyFill="1" applyBorder="1" applyAlignment="1">
      <alignment horizontal="left" vertical="center" wrapText="1"/>
    </xf>
    <xf numFmtId="0" fontId="17" fillId="2" borderId="0"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7" fillId="2" borderId="0" xfId="0" applyFont="1" applyFill="1" applyBorder="1" applyAlignment="1">
      <alignment horizontal="left" vertical="center" wrapText="1"/>
    </xf>
    <xf numFmtId="0" fontId="10" fillId="2" borderId="0" xfId="0" applyFont="1" applyFill="1" applyBorder="1" applyAlignment="1">
      <alignment horizontal="left" vertical="center" wrapText="1"/>
    </xf>
    <xf numFmtId="0" fontId="17" fillId="2" borderId="0" xfId="0" applyFont="1" applyFill="1" applyBorder="1" applyAlignment="1">
      <alignment vertical="center" wrapText="1"/>
    </xf>
    <xf numFmtId="0" fontId="1" fillId="2" borderId="13" xfId="0" applyFont="1" applyFill="1" applyBorder="1" applyAlignment="1">
      <alignment horizontal="center" vertical="center" wrapText="1"/>
    </xf>
    <xf numFmtId="0" fontId="10" fillId="2" borderId="0" xfId="0" applyFont="1" applyFill="1" applyAlignment="1">
      <alignment horizontal="center" vertical="center"/>
    </xf>
    <xf numFmtId="0" fontId="1" fillId="2" borderId="0" xfId="0" applyFont="1" applyFill="1" applyAlignment="1">
      <alignment vertical="center"/>
    </xf>
    <xf numFmtId="0" fontId="1" fillId="2" borderId="12" xfId="0" applyFont="1" applyFill="1" applyBorder="1"/>
    <xf numFmtId="0" fontId="10" fillId="2" borderId="23" xfId="0" applyFont="1" applyFill="1" applyBorder="1" applyAlignment="1">
      <alignment horizontal="left" vertical="center"/>
    </xf>
    <xf numFmtId="0" fontId="1" fillId="2" borderId="23" xfId="0" applyFont="1" applyFill="1" applyBorder="1" applyAlignment="1">
      <alignment horizontal="center" vertical="center"/>
    </xf>
    <xf numFmtId="0" fontId="1" fillId="2" borderId="23" xfId="0" applyFont="1" applyFill="1" applyBorder="1" applyAlignment="1">
      <alignment horizontal="left" vertical="center"/>
    </xf>
    <xf numFmtId="49" fontId="1" fillId="4" borderId="23" xfId="0" applyNumberFormat="1" applyFont="1" applyFill="1" applyBorder="1" applyAlignment="1" applyProtection="1">
      <alignment horizontal="center" vertical="center"/>
      <protection locked="0"/>
    </xf>
    <xf numFmtId="49" fontId="1" fillId="2" borderId="23" xfId="0" applyNumberFormat="1" applyFont="1" applyFill="1" applyBorder="1" applyAlignment="1">
      <alignment horizontal="center" vertical="center"/>
    </xf>
    <xf numFmtId="49" fontId="1" fillId="2" borderId="23" xfId="0" applyNumberFormat="1" applyFont="1" applyFill="1" applyBorder="1" applyAlignment="1">
      <alignment horizontal="left" vertical="center" wrapText="1"/>
    </xf>
    <xf numFmtId="49" fontId="1" fillId="2" borderId="23" xfId="0" applyNumberFormat="1" applyFont="1" applyFill="1" applyBorder="1" applyAlignment="1">
      <alignment horizontal="left" vertical="top" wrapText="1"/>
    </xf>
    <xf numFmtId="0" fontId="1" fillId="2" borderId="23" xfId="0" applyFont="1" applyFill="1" applyBorder="1" applyAlignment="1">
      <alignment horizontal="left" vertical="center" wrapText="1"/>
    </xf>
    <xf numFmtId="0" fontId="1" fillId="2" borderId="13" xfId="0" applyFont="1" applyFill="1" applyBorder="1" applyAlignment="1">
      <alignment horizontal="center" vertical="center"/>
    </xf>
    <xf numFmtId="0" fontId="1" fillId="4" borderId="2" xfId="0" applyFont="1" applyFill="1" applyBorder="1" applyAlignment="1">
      <alignment horizontal="center" vertical="center"/>
    </xf>
    <xf numFmtId="0" fontId="1" fillId="4" borderId="3" xfId="0" applyFont="1" applyFill="1" applyBorder="1" applyAlignment="1">
      <alignment horizontal="center" vertical="center"/>
    </xf>
    <xf numFmtId="0" fontId="1" fillId="4" borderId="5" xfId="0" applyFont="1" applyFill="1" applyBorder="1" applyAlignment="1">
      <alignment horizontal="center" vertical="center"/>
    </xf>
    <xf numFmtId="0" fontId="1" fillId="4" borderId="6" xfId="0" applyFont="1" applyFill="1" applyBorder="1" applyAlignment="1">
      <alignment horizontal="center" vertical="center"/>
    </xf>
    <xf numFmtId="0" fontId="1" fillId="2" borderId="2" xfId="0" applyFont="1" applyFill="1" applyBorder="1"/>
    <xf numFmtId="0" fontId="1" fillId="4" borderId="26" xfId="0" applyFont="1" applyFill="1" applyBorder="1" applyAlignment="1">
      <alignment horizontal="center" vertical="center"/>
    </xf>
    <xf numFmtId="0" fontId="1" fillId="4" borderId="22" xfId="0" applyFont="1" applyFill="1" applyBorder="1" applyAlignment="1">
      <alignment horizontal="center" vertical="center"/>
    </xf>
    <xf numFmtId="0" fontId="1" fillId="2" borderId="3" xfId="0" applyFont="1" applyFill="1" applyBorder="1"/>
    <xf numFmtId="0" fontId="10" fillId="2" borderId="25" xfId="0" applyFont="1" applyFill="1" applyBorder="1" applyAlignment="1">
      <alignment horizontal="left" vertical="center"/>
    </xf>
    <xf numFmtId="0" fontId="1" fillId="2" borderId="25" xfId="0" applyFont="1" applyFill="1" applyBorder="1" applyAlignment="1">
      <alignment horizontal="center" vertical="center"/>
    </xf>
    <xf numFmtId="0" fontId="1" fillId="2" borderId="25" xfId="0" applyFont="1" applyFill="1" applyBorder="1" applyAlignment="1">
      <alignment horizontal="left" vertical="center"/>
    </xf>
    <xf numFmtId="49" fontId="1" fillId="2" borderId="25" xfId="0" applyNumberFormat="1" applyFont="1" applyFill="1" applyBorder="1" applyAlignment="1">
      <alignment horizontal="center" vertical="center"/>
    </xf>
    <xf numFmtId="49" fontId="1" fillId="2" borderId="25" xfId="0" applyNumberFormat="1" applyFont="1" applyFill="1" applyBorder="1" applyAlignment="1">
      <alignment horizontal="left" vertical="center" wrapText="1"/>
    </xf>
    <xf numFmtId="49" fontId="1" fillId="2" borderId="25" xfId="0" applyNumberFormat="1" applyFont="1" applyFill="1" applyBorder="1" applyAlignment="1">
      <alignment horizontal="left" vertical="top" wrapText="1"/>
    </xf>
    <xf numFmtId="0" fontId="1" fillId="2" borderId="25" xfId="0" applyFont="1" applyFill="1" applyBorder="1" applyAlignment="1">
      <alignment horizontal="left" vertical="center" wrapText="1"/>
    </xf>
    <xf numFmtId="0" fontId="9" fillId="2" borderId="25" xfId="0" applyFont="1" applyFill="1" applyBorder="1" applyAlignment="1">
      <alignment horizontal="left" vertical="center"/>
    </xf>
    <xf numFmtId="0" fontId="1" fillId="2" borderId="12" xfId="0" applyFont="1" applyFill="1" applyBorder="1" applyAlignment="1">
      <alignment vertical="center"/>
    </xf>
    <xf numFmtId="0" fontId="1" fillId="2" borderId="3" xfId="0" applyFont="1" applyFill="1" applyBorder="1" applyAlignment="1">
      <alignment vertical="center"/>
    </xf>
    <xf numFmtId="0" fontId="10" fillId="2" borderId="0" xfId="0" applyFont="1" applyFill="1" applyAlignment="1">
      <alignment horizontal="right" vertical="center"/>
    </xf>
    <xf numFmtId="0" fontId="1" fillId="2" borderId="0" xfId="0" applyFont="1" applyFill="1" applyAlignment="1">
      <alignment horizontal="right"/>
    </xf>
    <xf numFmtId="3" fontId="1" fillId="2" borderId="0" xfId="0" applyNumberFormat="1" applyFont="1" applyFill="1"/>
    <xf numFmtId="0" fontId="1" fillId="2" borderId="25" xfId="0" applyFont="1" applyFill="1" applyBorder="1" applyAlignment="1">
      <alignment vertical="center" wrapText="1"/>
    </xf>
    <xf numFmtId="0" fontId="1" fillId="2" borderId="23" xfId="0" applyFont="1" applyFill="1" applyBorder="1" applyAlignment="1">
      <alignment vertical="center" wrapText="1"/>
    </xf>
    <xf numFmtId="0" fontId="1" fillId="2" borderId="0" xfId="0" applyFont="1" applyFill="1" applyAlignment="1">
      <alignment vertical="top" wrapText="1"/>
    </xf>
    <xf numFmtId="0" fontId="1" fillId="2" borderId="0" xfId="0" applyFont="1" applyFill="1" applyAlignment="1">
      <alignment wrapText="1"/>
    </xf>
    <xf numFmtId="0" fontId="10" fillId="2" borderId="0" xfId="0" applyFont="1" applyFill="1" applyAlignment="1">
      <alignment horizontal="center"/>
    </xf>
    <xf numFmtId="0" fontId="10" fillId="2" borderId="24" xfId="0" applyFont="1" applyFill="1" applyBorder="1" applyAlignment="1">
      <alignment horizontal="left" vertical="center"/>
    </xf>
    <xf numFmtId="0" fontId="1" fillId="2" borderId="24" xfId="0" applyFont="1" applyFill="1" applyBorder="1" applyAlignment="1">
      <alignment horizontal="center" vertical="center"/>
    </xf>
    <xf numFmtId="0" fontId="1" fillId="2" borderId="24" xfId="0" applyFont="1" applyFill="1" applyBorder="1" applyAlignment="1">
      <alignment horizontal="left" vertical="center"/>
    </xf>
    <xf numFmtId="49" fontId="1" fillId="4" borderId="24" xfId="0" applyNumberFormat="1" applyFont="1" applyFill="1" applyBorder="1" applyAlignment="1" applyProtection="1">
      <alignment horizontal="center" vertical="center"/>
      <protection locked="0"/>
    </xf>
    <xf numFmtId="49" fontId="1" fillId="2" borderId="24" xfId="0" applyNumberFormat="1" applyFont="1" applyFill="1" applyBorder="1" applyAlignment="1">
      <alignment horizontal="center" vertical="center"/>
    </xf>
    <xf numFmtId="49" fontId="1" fillId="2" borderId="24" xfId="0" applyNumberFormat="1" applyFont="1" applyFill="1" applyBorder="1" applyAlignment="1">
      <alignment horizontal="left" vertical="top" wrapText="1"/>
    </xf>
    <xf numFmtId="0" fontId="1" fillId="2" borderId="24" xfId="0" applyFont="1" applyFill="1" applyBorder="1" applyAlignment="1">
      <alignment horizontal="left" vertical="center" wrapText="1"/>
    </xf>
    <xf numFmtId="0" fontId="1" fillId="4" borderId="4" xfId="0" applyFont="1" applyFill="1" applyBorder="1" applyAlignment="1">
      <alignment horizontal="center" vertical="center"/>
    </xf>
    <xf numFmtId="0" fontId="1" fillId="4" borderId="7" xfId="0" applyFont="1" applyFill="1" applyBorder="1" applyAlignment="1">
      <alignment horizontal="center" vertical="center"/>
    </xf>
    <xf numFmtId="0" fontId="1" fillId="4" borderId="8" xfId="0" applyFont="1" applyFill="1" applyBorder="1" applyAlignment="1">
      <alignment horizontal="center" vertical="center"/>
    </xf>
    <xf numFmtId="0" fontId="1" fillId="2" borderId="4" xfId="0" applyFont="1" applyFill="1" applyBorder="1"/>
    <xf numFmtId="0" fontId="1" fillId="2" borderId="14" xfId="0" applyFont="1" applyFill="1" applyBorder="1"/>
    <xf numFmtId="0" fontId="1" fillId="2" borderId="15" xfId="0" applyFont="1" applyFill="1" applyBorder="1"/>
    <xf numFmtId="0" fontId="1" fillId="2" borderId="15" xfId="0" applyFont="1" applyFill="1" applyBorder="1" applyAlignment="1">
      <alignment horizontal="left"/>
    </xf>
    <xf numFmtId="49" fontId="1" fillId="2" borderId="15" xfId="0" applyNumberFormat="1" applyFont="1" applyFill="1" applyBorder="1" applyAlignment="1">
      <alignment horizontal="center" vertical="center"/>
    </xf>
    <xf numFmtId="0" fontId="1" fillId="2" borderId="15" xfId="0" applyFont="1" applyFill="1" applyBorder="1" applyAlignment="1">
      <alignment horizontal="center" vertical="top" wrapText="1"/>
    </xf>
    <xf numFmtId="0" fontId="1" fillId="2" borderId="16" xfId="0" applyFont="1" applyFill="1" applyBorder="1" applyAlignment="1">
      <alignment horizontal="center" vertical="center"/>
    </xf>
    <xf numFmtId="0" fontId="1" fillId="2" borderId="0" xfId="0" applyFont="1" applyFill="1" applyBorder="1" applyAlignment="1">
      <alignment horizontal="center" vertical="center"/>
    </xf>
    <xf numFmtId="0" fontId="1" fillId="2" borderId="0" xfId="0" applyFont="1" applyFill="1" applyBorder="1"/>
    <xf numFmtId="0" fontId="18" fillId="2" borderId="0" xfId="0" applyFont="1" applyFill="1" applyBorder="1" applyAlignment="1">
      <alignment horizontal="left" vertical="center"/>
    </xf>
    <xf numFmtId="0" fontId="17" fillId="2" borderId="0" xfId="0" applyFont="1" applyFill="1" applyBorder="1" applyAlignment="1">
      <alignment horizontal="left" vertical="center"/>
    </xf>
    <xf numFmtId="0" fontId="17" fillId="2" borderId="0" xfId="0" applyFont="1" applyFill="1" applyBorder="1" applyAlignment="1">
      <alignment horizontal="center" vertical="center"/>
    </xf>
    <xf numFmtId="0" fontId="10" fillId="2" borderId="23" xfId="0" applyFont="1" applyFill="1" applyBorder="1" applyAlignment="1">
      <alignment vertical="center"/>
    </xf>
    <xf numFmtId="0" fontId="20" fillId="2" borderId="23" xfId="0" applyFont="1" applyFill="1" applyBorder="1" applyAlignment="1">
      <alignment horizontal="center" vertical="center"/>
    </xf>
    <xf numFmtId="0" fontId="21" fillId="2" borderId="23" xfId="0" applyFont="1" applyFill="1" applyBorder="1" applyAlignment="1">
      <alignment horizontal="left" vertical="center"/>
    </xf>
    <xf numFmtId="0" fontId="1" fillId="4" borderId="23" xfId="0" applyFont="1" applyFill="1" applyBorder="1" applyAlignment="1" applyProtection="1">
      <alignment horizontal="center" vertical="center"/>
      <protection locked="0"/>
    </xf>
    <xf numFmtId="0" fontId="1" fillId="2" borderId="2" xfId="0" applyFont="1" applyFill="1" applyBorder="1" applyAlignment="1">
      <alignment vertical="center"/>
    </xf>
    <xf numFmtId="0" fontId="10" fillId="2" borderId="25" xfId="0" applyFont="1" applyFill="1" applyBorder="1" applyAlignment="1">
      <alignment vertical="center"/>
    </xf>
    <xf numFmtId="0" fontId="20" fillId="2" borderId="25" xfId="0" applyFont="1" applyFill="1" applyBorder="1" applyAlignment="1">
      <alignment horizontal="center" vertical="center"/>
    </xf>
    <xf numFmtId="0" fontId="21" fillId="2" borderId="25" xfId="0" applyFont="1" applyFill="1" applyBorder="1" applyAlignment="1">
      <alignment horizontal="left" vertical="center"/>
    </xf>
    <xf numFmtId="0" fontId="10" fillId="2" borderId="24" xfId="0" applyFont="1" applyFill="1" applyBorder="1" applyAlignment="1">
      <alignment vertical="center"/>
    </xf>
    <xf numFmtId="0" fontId="20" fillId="2" borderId="24" xfId="0" applyFont="1" applyFill="1" applyBorder="1" applyAlignment="1">
      <alignment horizontal="center" vertical="center"/>
    </xf>
    <xf numFmtId="0" fontId="21" fillId="2" borderId="24" xfId="0" applyFont="1" applyFill="1" applyBorder="1" applyAlignment="1">
      <alignment horizontal="left" vertical="center"/>
    </xf>
    <xf numFmtId="0" fontId="1" fillId="4" borderId="24" xfId="0" applyFont="1" applyFill="1" applyBorder="1" applyAlignment="1" applyProtection="1">
      <alignment horizontal="center" vertical="center"/>
      <protection locked="0"/>
    </xf>
    <xf numFmtId="0" fontId="1" fillId="2" borderId="4" xfId="0" applyFont="1" applyFill="1" applyBorder="1" applyAlignment="1">
      <alignment vertical="center"/>
    </xf>
    <xf numFmtId="0" fontId="1" fillId="2" borderId="14" xfId="0" applyFont="1" applyFill="1" applyBorder="1" applyAlignment="1">
      <alignment vertical="center"/>
    </xf>
    <xf numFmtId="0" fontId="1" fillId="2" borderId="15" xfId="0" applyFont="1" applyFill="1" applyBorder="1" applyAlignment="1">
      <alignment vertical="center"/>
    </xf>
    <xf numFmtId="0" fontId="21" fillId="2" borderId="15" xfId="0" applyFont="1" applyFill="1" applyBorder="1" applyAlignment="1">
      <alignment horizontal="left" vertical="center"/>
    </xf>
    <xf numFmtId="0" fontId="1" fillId="2" borderId="15" xfId="0" applyFont="1" applyFill="1" applyBorder="1" applyAlignment="1">
      <alignment horizontal="center" vertical="center"/>
    </xf>
    <xf numFmtId="0" fontId="1" fillId="2" borderId="15" xfId="0" applyFont="1" applyFill="1" applyBorder="1" applyAlignment="1">
      <alignment horizontal="center" vertical="center" wrapText="1"/>
    </xf>
    <xf numFmtId="0" fontId="1" fillId="2" borderId="0" xfId="0" applyFont="1" applyFill="1" applyBorder="1" applyAlignment="1">
      <alignment vertical="center"/>
    </xf>
    <xf numFmtId="0" fontId="1" fillId="2" borderId="0" xfId="0" applyFont="1" applyFill="1" applyAlignment="1">
      <alignment horizontal="left" vertical="center"/>
    </xf>
    <xf numFmtId="0" fontId="9" fillId="2" borderId="23" xfId="0" applyFont="1" applyFill="1" applyBorder="1" applyAlignment="1">
      <alignment vertical="center"/>
    </xf>
    <xf numFmtId="0" fontId="1" fillId="2" borderId="23" xfId="0" applyFont="1" applyFill="1" applyBorder="1" applyAlignment="1">
      <alignment horizontal="left" vertical="top" wrapText="1"/>
    </xf>
    <xf numFmtId="0" fontId="9" fillId="2" borderId="25" xfId="0" applyFont="1" applyFill="1" applyBorder="1" applyAlignment="1">
      <alignment vertical="center"/>
    </xf>
    <xf numFmtId="0" fontId="1" fillId="2" borderId="25" xfId="0" applyFont="1" applyFill="1" applyBorder="1" applyAlignment="1">
      <alignment horizontal="left" vertical="top" wrapText="1"/>
    </xf>
    <xf numFmtId="0" fontId="9" fillId="2" borderId="24" xfId="0" applyFont="1" applyFill="1" applyBorder="1" applyAlignment="1">
      <alignment vertical="center"/>
    </xf>
    <xf numFmtId="0" fontId="1" fillId="2" borderId="24" xfId="0" applyFont="1" applyFill="1" applyBorder="1" applyAlignment="1">
      <alignment horizontal="left" vertical="top" wrapText="1"/>
    </xf>
    <xf numFmtId="0" fontId="1" fillId="2" borderId="15" xfId="0" applyFont="1" applyFill="1" applyBorder="1" applyAlignment="1">
      <alignment horizontal="left" vertical="center" wrapText="1"/>
    </xf>
    <xf numFmtId="0" fontId="1" fillId="2" borderId="5" xfId="0" applyFont="1" applyFill="1" applyBorder="1" applyAlignment="1">
      <alignment vertical="center"/>
    </xf>
    <xf numFmtId="0" fontId="1" fillId="2" borderId="6" xfId="0" applyFont="1" applyFill="1" applyBorder="1" applyAlignment="1">
      <alignment vertical="center"/>
    </xf>
    <xf numFmtId="0" fontId="1" fillId="2" borderId="7" xfId="0" applyFont="1" applyFill="1" applyBorder="1" applyAlignment="1">
      <alignment vertical="center"/>
    </xf>
    <xf numFmtId="0" fontId="1" fillId="2" borderId="8" xfId="0" applyFont="1" applyFill="1" applyBorder="1" applyAlignment="1">
      <alignment vertical="center"/>
    </xf>
    <xf numFmtId="0" fontId="1" fillId="2" borderId="0" xfId="0" applyFont="1" applyFill="1" applyBorder="1" applyAlignment="1">
      <alignment horizontal="left"/>
    </xf>
    <xf numFmtId="0" fontId="1" fillId="2" borderId="0" xfId="0" applyFont="1" applyFill="1" applyBorder="1" applyAlignment="1">
      <alignment horizontal="center" vertical="center" wrapText="1"/>
    </xf>
    <xf numFmtId="0" fontId="10" fillId="2" borderId="0" xfId="0" applyFont="1" applyFill="1" applyBorder="1"/>
    <xf numFmtId="0" fontId="22" fillId="3" borderId="0" xfId="0" applyFont="1" applyFill="1" applyBorder="1" applyAlignment="1">
      <alignment horizontal="center" vertical="center"/>
    </xf>
    <xf numFmtId="0" fontId="10" fillId="3" borderId="0" xfId="0" applyFont="1" applyFill="1" applyBorder="1" applyAlignment="1">
      <alignment horizontal="left" vertical="center"/>
    </xf>
    <xf numFmtId="0" fontId="10" fillId="3" borderId="0" xfId="0" applyFont="1" applyFill="1" applyAlignment="1">
      <alignment horizontal="left" vertical="center"/>
    </xf>
    <xf numFmtId="3" fontId="8" fillId="4" borderId="1" xfId="0" applyNumberFormat="1" applyFont="1" applyFill="1" applyBorder="1" applyAlignment="1">
      <alignment horizontal="center" vertical="center"/>
    </xf>
    <xf numFmtId="0" fontId="10" fillId="4" borderId="1" xfId="0" applyFont="1" applyFill="1" applyBorder="1" applyAlignment="1">
      <alignment horizontal="center" vertical="center"/>
    </xf>
    <xf numFmtId="0" fontId="10" fillId="0" borderId="1" xfId="0" applyFont="1" applyFill="1" applyBorder="1" applyAlignment="1">
      <alignment horizontal="center" vertical="center"/>
    </xf>
    <xf numFmtId="0" fontId="1" fillId="2" borderId="0" xfId="0" applyFont="1" applyFill="1" applyAlignment="1">
      <alignment horizontal="left" vertical="center" wrapText="1"/>
    </xf>
    <xf numFmtId="0" fontId="23" fillId="5" borderId="0" xfId="1" applyFont="1" applyFill="1" applyAlignment="1">
      <alignment horizontal="center" vertical="center"/>
    </xf>
    <xf numFmtId="0" fontId="11" fillId="5" borderId="9" xfId="0" applyFont="1" applyFill="1" applyBorder="1" applyAlignment="1">
      <alignment horizontal="center" vertical="center"/>
    </xf>
    <xf numFmtId="0" fontId="11" fillId="5" borderId="10" xfId="0" applyFont="1" applyFill="1" applyBorder="1" applyAlignment="1">
      <alignment horizontal="center" vertical="center"/>
    </xf>
    <xf numFmtId="0" fontId="11" fillId="5" borderId="11" xfId="0" applyFont="1" applyFill="1" applyBorder="1" applyAlignment="1">
      <alignment horizontal="center" vertical="center"/>
    </xf>
    <xf numFmtId="0" fontId="11" fillId="5" borderId="9" xfId="2" applyFont="1" applyFill="1" applyBorder="1" applyAlignment="1" applyProtection="1">
      <alignment horizontal="center" vertical="center"/>
    </xf>
    <xf numFmtId="0" fontId="11" fillId="5" borderId="10" xfId="2" applyFont="1" applyFill="1" applyBorder="1" applyAlignment="1" applyProtection="1">
      <alignment horizontal="center" vertical="center"/>
    </xf>
    <xf numFmtId="0" fontId="11" fillId="5" borderId="11" xfId="2" applyFont="1" applyFill="1" applyBorder="1" applyAlignment="1" applyProtection="1">
      <alignment horizontal="center" vertical="center"/>
    </xf>
  </cellXfs>
  <cellStyles count="4">
    <cellStyle name="Normal" xfId="0" builtinId="0"/>
    <cellStyle name="Normal 2" xfId="3" xr:uid="{00000000-0005-0000-0000-000001000000}"/>
    <cellStyle name="Normal 3" xfId="2" xr:uid="{00000000-0005-0000-0000-000002000000}"/>
    <cellStyle name="Normal 4" xfId="1" xr:uid="{00000000-0005-0000-0000-000003000000}"/>
  </cellStyles>
  <dxfs count="0"/>
  <tableStyles count="0" defaultTableStyle="TableStyleMedium2" defaultPivotStyle="PivotStyleMedium9"/>
  <colors>
    <mruColors>
      <color rgb="FF005EB8"/>
      <color rgb="FF768692"/>
      <color rgb="FFFFB81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W93"/>
  <sheetViews>
    <sheetView tabSelected="1" topLeftCell="B1" zoomScale="85" zoomScaleNormal="85" workbookViewId="0">
      <selection activeCell="H69" sqref="H69"/>
    </sheetView>
  </sheetViews>
  <sheetFormatPr defaultColWidth="9.140625" defaultRowHeight="15" x14ac:dyDescent="0.25"/>
  <cols>
    <col min="1" max="1" width="3.140625" style="1" customWidth="1"/>
    <col min="2" max="2" width="2.7109375" style="1" customWidth="1"/>
    <col min="3" max="3" width="27.42578125" style="1" customWidth="1"/>
    <col min="4" max="4" width="19.42578125" style="2" hidden="1" customWidth="1"/>
    <col min="5" max="5" width="25" style="2" customWidth="1"/>
    <col min="6" max="6" width="15.5703125" style="3" customWidth="1"/>
    <col min="7" max="7" width="3" style="3" customWidth="1"/>
    <col min="8" max="8" width="88.140625" style="3" customWidth="1"/>
    <col min="9" max="9" width="3.28515625" style="3" customWidth="1"/>
    <col min="10" max="10" width="45.5703125" style="5" customWidth="1"/>
    <col min="11" max="11" width="4.28515625" style="3" customWidth="1"/>
    <col min="12" max="12" width="16.5703125" style="12" hidden="1" customWidth="1"/>
    <col min="13" max="13" width="4.42578125" style="9" hidden="1" customWidth="1"/>
    <col min="14" max="14" width="19.140625" style="9" hidden="1" customWidth="1"/>
    <col min="15" max="15" width="14.42578125" style="9" hidden="1" customWidth="1"/>
    <col min="16" max="16" width="13" style="1" hidden="1" customWidth="1"/>
    <col min="17" max="17" width="2.7109375" style="1" hidden="1" customWidth="1"/>
    <col min="18" max="18" width="11.42578125" style="1" hidden="1" customWidth="1"/>
    <col min="19" max="33" width="15.7109375" style="1" hidden="1" customWidth="1"/>
    <col min="34" max="34" width="9.140625" style="1" hidden="1" customWidth="1"/>
    <col min="35" max="46" width="10.7109375" style="1" hidden="1" customWidth="1"/>
    <col min="47" max="49" width="9.140625" style="1" hidden="1" customWidth="1"/>
    <col min="50" max="63" width="9.140625" style="1" customWidth="1"/>
    <col min="64" max="16384" width="9.140625" style="1"/>
  </cols>
  <sheetData>
    <row r="1" spans="2:49" ht="28.5" x14ac:dyDescent="0.45">
      <c r="B1" s="171" t="s">
        <v>169</v>
      </c>
      <c r="C1" s="171"/>
      <c r="D1" s="171"/>
      <c r="E1" s="171"/>
      <c r="F1" s="171"/>
      <c r="G1" s="171"/>
      <c r="H1" s="171"/>
      <c r="I1" s="171"/>
      <c r="J1" s="171"/>
      <c r="K1" s="171"/>
      <c r="L1" s="13"/>
      <c r="M1" s="11"/>
      <c r="N1" s="11"/>
      <c r="O1" s="11"/>
      <c r="P1" s="7"/>
      <c r="Q1" s="7"/>
      <c r="R1" s="7"/>
    </row>
    <row r="2" spans="2:49" s="16" customFormat="1" x14ac:dyDescent="0.2">
      <c r="B2" s="15" t="s">
        <v>170</v>
      </c>
      <c r="D2" s="17"/>
      <c r="E2" s="17"/>
      <c r="F2" s="18"/>
      <c r="G2" s="18"/>
      <c r="H2" s="18"/>
      <c r="I2" s="18"/>
      <c r="J2" s="19"/>
      <c r="K2" s="18"/>
      <c r="L2" s="18"/>
    </row>
    <row r="3" spans="2:49" ht="4.5" customHeight="1" x14ac:dyDescent="0.25">
      <c r="B3" s="4"/>
    </row>
    <row r="4" spans="2:49" s="16" customFormat="1" ht="45" customHeight="1" x14ac:dyDescent="0.2">
      <c r="B4" s="20" t="s">
        <v>117</v>
      </c>
      <c r="C4" s="20"/>
      <c r="D4" s="20"/>
      <c r="E4" s="20"/>
      <c r="F4" s="20"/>
      <c r="G4" s="20"/>
      <c r="H4" s="20"/>
      <c r="I4" s="20"/>
      <c r="J4" s="20"/>
      <c r="K4" s="20"/>
      <c r="L4" s="21"/>
      <c r="M4" s="22"/>
      <c r="N4" s="22"/>
      <c r="O4" s="22"/>
      <c r="P4" s="22"/>
      <c r="Q4" s="22"/>
      <c r="R4" s="22"/>
    </row>
    <row r="5" spans="2:49" ht="15.75" thickBot="1" x14ac:dyDescent="0.3">
      <c r="B5" s="6"/>
      <c r="C5" s="6"/>
      <c r="D5" s="6"/>
      <c r="E5" s="6"/>
      <c r="F5" s="6"/>
      <c r="G5" s="6"/>
      <c r="H5" s="6"/>
      <c r="I5" s="6"/>
      <c r="J5" s="8"/>
      <c r="K5" s="6"/>
      <c r="L5" s="14"/>
      <c r="M5" s="10"/>
      <c r="N5" s="10"/>
      <c r="O5" s="10"/>
      <c r="P5" s="6"/>
      <c r="Q5" s="6"/>
      <c r="R5" s="6"/>
    </row>
    <row r="6" spans="2:49" s="16" customFormat="1" x14ac:dyDescent="0.2">
      <c r="B6" s="175" t="s">
        <v>42</v>
      </c>
      <c r="C6" s="176"/>
      <c r="D6" s="176"/>
      <c r="E6" s="176"/>
      <c r="F6" s="176"/>
      <c r="G6" s="176"/>
      <c r="H6" s="176"/>
      <c r="I6" s="176"/>
      <c r="J6" s="176"/>
      <c r="K6" s="177"/>
      <c r="L6" s="21"/>
      <c r="M6" s="22"/>
      <c r="N6" s="22"/>
      <c r="O6" s="22"/>
      <c r="P6" s="22"/>
      <c r="Q6" s="22"/>
      <c r="R6" s="22"/>
    </row>
    <row r="7" spans="2:49" s="16" customFormat="1" x14ac:dyDescent="0.2">
      <c r="B7" s="30"/>
      <c r="C7" s="31"/>
      <c r="D7" s="31"/>
      <c r="E7" s="31"/>
      <c r="F7" s="31"/>
      <c r="G7" s="31"/>
      <c r="H7" s="31"/>
      <c r="I7" s="31"/>
      <c r="J7" s="32"/>
      <c r="K7" s="33"/>
      <c r="L7" s="21"/>
      <c r="M7" s="22"/>
      <c r="N7" s="22"/>
      <c r="O7" s="22"/>
      <c r="P7" s="22"/>
      <c r="Q7" s="22"/>
      <c r="R7" s="22"/>
    </row>
    <row r="8" spans="2:49" s="16" customFormat="1" x14ac:dyDescent="0.25">
      <c r="B8" s="23"/>
      <c r="C8" s="24" t="s">
        <v>38</v>
      </c>
      <c r="D8" s="25"/>
      <c r="E8" s="26"/>
      <c r="F8" s="27"/>
      <c r="G8" s="27"/>
      <c r="H8" s="27"/>
      <c r="I8" s="27"/>
      <c r="J8" s="28"/>
      <c r="K8" s="29"/>
      <c r="L8" s="21"/>
      <c r="M8" s="22"/>
      <c r="N8" s="22"/>
      <c r="O8" s="22"/>
      <c r="P8" s="22"/>
      <c r="Q8" s="22"/>
      <c r="R8" s="22"/>
    </row>
    <row r="9" spans="2:49" s="16" customFormat="1" x14ac:dyDescent="0.25">
      <c r="B9" s="23"/>
      <c r="C9" s="24" t="s">
        <v>39</v>
      </c>
      <c r="D9" s="25"/>
      <c r="E9" s="26"/>
      <c r="F9" s="27"/>
      <c r="G9" s="27"/>
      <c r="H9" s="27"/>
      <c r="I9" s="27"/>
      <c r="J9" s="28"/>
      <c r="K9" s="29"/>
      <c r="L9" s="21"/>
      <c r="M9" s="22"/>
      <c r="N9" s="22"/>
      <c r="O9" s="22"/>
      <c r="P9" s="22"/>
      <c r="Q9" s="22"/>
      <c r="R9" s="22"/>
    </row>
    <row r="10" spans="2:49" s="16" customFormat="1" x14ac:dyDescent="0.25">
      <c r="B10" s="23"/>
      <c r="C10" s="34" t="s">
        <v>41</v>
      </c>
      <c r="D10" s="25"/>
      <c r="E10" s="35"/>
      <c r="F10" s="36"/>
      <c r="G10" s="36" t="s">
        <v>78</v>
      </c>
      <c r="H10" s="37"/>
      <c r="I10" s="38"/>
      <c r="J10" s="39"/>
      <c r="K10" s="40"/>
      <c r="L10" s="21"/>
      <c r="M10" s="22"/>
      <c r="N10" s="22"/>
      <c r="O10" s="22"/>
      <c r="P10" s="22"/>
      <c r="Q10" s="22"/>
      <c r="R10" s="22"/>
    </row>
    <row r="11" spans="2:49" s="16" customFormat="1" x14ac:dyDescent="0.25">
      <c r="B11" s="23"/>
      <c r="C11" s="34" t="s">
        <v>40</v>
      </c>
      <c r="D11" s="41"/>
      <c r="E11" s="42"/>
      <c r="F11" s="43"/>
      <c r="G11" s="44"/>
      <c r="H11" s="45"/>
      <c r="I11" s="46"/>
      <c r="J11" s="47"/>
      <c r="K11" s="40"/>
      <c r="L11" s="21"/>
      <c r="M11" s="22"/>
      <c r="N11" s="22"/>
      <c r="O11" s="22"/>
      <c r="P11" s="22"/>
      <c r="Q11" s="22"/>
      <c r="R11" s="22"/>
      <c r="S11" s="48" t="s">
        <v>19</v>
      </c>
      <c r="T11" s="48" t="s">
        <v>20</v>
      </c>
      <c r="U11" s="48" t="s">
        <v>21</v>
      </c>
      <c r="V11" s="48" t="s">
        <v>22</v>
      </c>
      <c r="W11" s="48" t="s">
        <v>23</v>
      </c>
      <c r="X11" s="48" t="s">
        <v>28</v>
      </c>
      <c r="Y11" s="48" t="s">
        <v>29</v>
      </c>
      <c r="Z11" s="48" t="s">
        <v>30</v>
      </c>
      <c r="AA11" s="48" t="s">
        <v>31</v>
      </c>
      <c r="AB11" s="48" t="s">
        <v>32</v>
      </c>
      <c r="AC11" s="48" t="s">
        <v>33</v>
      </c>
      <c r="AD11" s="48" t="s">
        <v>115</v>
      </c>
      <c r="AE11" s="48" t="s">
        <v>132</v>
      </c>
      <c r="AF11" s="48" t="s">
        <v>133</v>
      </c>
      <c r="AG11" s="48" t="s">
        <v>134</v>
      </c>
      <c r="AI11" s="49" t="s">
        <v>19</v>
      </c>
      <c r="AJ11" s="49" t="s">
        <v>20</v>
      </c>
      <c r="AK11" s="49" t="s">
        <v>21</v>
      </c>
      <c r="AL11" s="49" t="s">
        <v>22</v>
      </c>
      <c r="AM11" s="49" t="s">
        <v>23</v>
      </c>
      <c r="AN11" s="49" t="s">
        <v>28</v>
      </c>
      <c r="AO11" s="49" t="s">
        <v>29</v>
      </c>
      <c r="AP11" s="49" t="s">
        <v>30</v>
      </c>
      <c r="AQ11" s="49" t="s">
        <v>31</v>
      </c>
      <c r="AR11" s="49" t="s">
        <v>32</v>
      </c>
      <c r="AS11" s="49" t="s">
        <v>33</v>
      </c>
      <c r="AT11" s="49" t="s">
        <v>115</v>
      </c>
      <c r="AU11" s="49" t="s">
        <v>132</v>
      </c>
      <c r="AV11" s="49" t="s">
        <v>133</v>
      </c>
      <c r="AW11" s="49" t="s">
        <v>134</v>
      </c>
    </row>
    <row r="12" spans="2:49" s="16" customFormat="1" ht="15.75" customHeight="1" thickBot="1" x14ac:dyDescent="0.25">
      <c r="B12" s="50"/>
      <c r="C12" s="51"/>
      <c r="D12" s="52"/>
      <c r="E12" s="52"/>
      <c r="F12" s="52"/>
      <c r="G12" s="52"/>
      <c r="H12" s="52"/>
      <c r="I12" s="52"/>
      <c r="J12" s="53"/>
      <c r="K12" s="54"/>
      <c r="L12" s="21"/>
      <c r="M12" s="22"/>
      <c r="N12" s="22"/>
      <c r="O12" s="22"/>
      <c r="P12" s="22"/>
      <c r="Q12" s="22"/>
      <c r="R12" s="22"/>
      <c r="S12" s="55" t="s">
        <v>24</v>
      </c>
      <c r="T12" s="56" t="s">
        <v>25</v>
      </c>
      <c r="U12" s="56" t="s">
        <v>77</v>
      </c>
      <c r="V12" s="56" t="s">
        <v>128</v>
      </c>
      <c r="W12" s="56" t="s">
        <v>37</v>
      </c>
      <c r="X12" s="56" t="s">
        <v>129</v>
      </c>
      <c r="Y12" s="56" t="s">
        <v>36</v>
      </c>
      <c r="Z12" s="56" t="s">
        <v>168</v>
      </c>
      <c r="AA12" s="56" t="s">
        <v>131</v>
      </c>
      <c r="AB12" s="56" t="s">
        <v>34</v>
      </c>
      <c r="AC12" s="56" t="s">
        <v>35</v>
      </c>
      <c r="AD12" s="56" t="s">
        <v>161</v>
      </c>
      <c r="AE12" s="56" t="s">
        <v>135</v>
      </c>
      <c r="AF12" s="56" t="s">
        <v>136</v>
      </c>
      <c r="AG12" s="56" t="s">
        <v>157</v>
      </c>
      <c r="AI12" s="57" t="s">
        <v>27</v>
      </c>
      <c r="AJ12" s="57" t="s">
        <v>27</v>
      </c>
      <c r="AK12" s="57" t="s">
        <v>27</v>
      </c>
      <c r="AL12" s="57" t="s">
        <v>27</v>
      </c>
      <c r="AM12" s="57" t="s">
        <v>27</v>
      </c>
      <c r="AN12" s="57" t="s">
        <v>27</v>
      </c>
      <c r="AO12" s="57" t="s">
        <v>27</v>
      </c>
      <c r="AP12" s="57" t="s">
        <v>27</v>
      </c>
      <c r="AQ12" s="57" t="s">
        <v>27</v>
      </c>
      <c r="AR12" s="57" t="s">
        <v>27</v>
      </c>
      <c r="AS12" s="57" t="s">
        <v>27</v>
      </c>
      <c r="AT12" s="57" t="s">
        <v>27</v>
      </c>
      <c r="AU12" s="57" t="s">
        <v>27</v>
      </c>
      <c r="AV12" s="57" t="s">
        <v>27</v>
      </c>
      <c r="AW12" s="57" t="s">
        <v>27</v>
      </c>
    </row>
    <row r="13" spans="2:49" s="16" customFormat="1" ht="15" customHeight="1" thickBot="1" x14ac:dyDescent="0.3">
      <c r="B13" s="58"/>
      <c r="D13" s="59" t="s">
        <v>11</v>
      </c>
      <c r="E13" s="59"/>
      <c r="F13" s="18"/>
      <c r="G13" s="18"/>
      <c r="H13" s="18"/>
      <c r="I13" s="18"/>
      <c r="J13" s="19"/>
      <c r="K13" s="18"/>
      <c r="L13" s="60"/>
      <c r="M13" s="59"/>
      <c r="S13" s="55"/>
      <c r="T13" s="56"/>
      <c r="U13" s="56"/>
      <c r="V13" s="56"/>
      <c r="W13" s="56"/>
      <c r="X13" s="56"/>
      <c r="Y13" s="56"/>
      <c r="Z13" s="56"/>
      <c r="AA13" s="56"/>
      <c r="AB13" s="56"/>
      <c r="AC13" s="56"/>
      <c r="AD13" s="56"/>
      <c r="AE13" s="56"/>
      <c r="AF13" s="56"/>
      <c r="AG13" s="56"/>
      <c r="AI13" s="57"/>
      <c r="AJ13" s="57"/>
      <c r="AK13" s="57"/>
      <c r="AL13" s="57"/>
      <c r="AM13" s="57"/>
      <c r="AN13" s="57"/>
      <c r="AO13" s="57"/>
      <c r="AP13" s="57"/>
      <c r="AQ13" s="57"/>
      <c r="AR13" s="57"/>
      <c r="AS13" s="57"/>
      <c r="AT13" s="57"/>
      <c r="AU13" s="57"/>
      <c r="AV13" s="57"/>
      <c r="AW13" s="57"/>
    </row>
    <row r="14" spans="2:49" s="16" customFormat="1" ht="15" customHeight="1" x14ac:dyDescent="0.2">
      <c r="B14" s="172" t="s">
        <v>72</v>
      </c>
      <c r="C14" s="173"/>
      <c r="D14" s="173"/>
      <c r="E14" s="173"/>
      <c r="F14" s="173"/>
      <c r="G14" s="173"/>
      <c r="H14" s="173"/>
      <c r="I14" s="173"/>
      <c r="J14" s="173"/>
      <c r="K14" s="174"/>
      <c r="L14" s="60"/>
      <c r="M14" s="59"/>
      <c r="S14" s="55"/>
      <c r="T14" s="56"/>
      <c r="U14" s="56"/>
      <c r="V14" s="56"/>
      <c r="W14" s="56"/>
      <c r="X14" s="56"/>
      <c r="Y14" s="56"/>
      <c r="Z14" s="56"/>
      <c r="AA14" s="56"/>
      <c r="AB14" s="56"/>
      <c r="AC14" s="56"/>
      <c r="AD14" s="56"/>
      <c r="AE14" s="56"/>
      <c r="AF14" s="56"/>
      <c r="AG14" s="56"/>
      <c r="AI14" s="57"/>
      <c r="AJ14" s="57"/>
      <c r="AK14" s="57"/>
      <c r="AL14" s="57"/>
      <c r="AM14" s="57"/>
      <c r="AN14" s="57"/>
      <c r="AO14" s="57"/>
      <c r="AP14" s="57"/>
      <c r="AQ14" s="57"/>
      <c r="AR14" s="57"/>
      <c r="AS14" s="57"/>
      <c r="AT14" s="57"/>
      <c r="AU14" s="57"/>
      <c r="AV14" s="57"/>
      <c r="AW14" s="57"/>
    </row>
    <row r="15" spans="2:49" s="71" customFormat="1" ht="61.5" customHeight="1" x14ac:dyDescent="0.25">
      <c r="B15" s="61"/>
      <c r="C15" s="62" t="s">
        <v>0</v>
      </c>
      <c r="D15" s="63" t="s">
        <v>10</v>
      </c>
      <c r="E15" s="63"/>
      <c r="F15" s="64" t="s">
        <v>149</v>
      </c>
      <c r="G15" s="65"/>
      <c r="H15" s="66" t="s">
        <v>44</v>
      </c>
      <c r="I15" s="67"/>
      <c r="J15" s="68" t="s">
        <v>45</v>
      </c>
      <c r="K15" s="69"/>
      <c r="L15" s="70" t="s">
        <v>14</v>
      </c>
      <c r="M15" s="18"/>
      <c r="S15" s="55"/>
      <c r="T15" s="56"/>
      <c r="U15" s="56"/>
      <c r="V15" s="56"/>
      <c r="W15" s="56"/>
      <c r="X15" s="56"/>
      <c r="Y15" s="56"/>
      <c r="Z15" s="56"/>
      <c r="AA15" s="56"/>
      <c r="AB15" s="56"/>
      <c r="AC15" s="56"/>
      <c r="AD15" s="56"/>
      <c r="AE15" s="56"/>
      <c r="AF15" s="56"/>
      <c r="AG15" s="56"/>
      <c r="AI15" s="57"/>
      <c r="AJ15" s="57"/>
      <c r="AK15" s="57"/>
      <c r="AL15" s="57"/>
      <c r="AM15" s="57"/>
      <c r="AN15" s="57"/>
      <c r="AO15" s="57"/>
      <c r="AP15" s="57"/>
      <c r="AQ15" s="57"/>
      <c r="AR15" s="57"/>
      <c r="AS15" s="57"/>
      <c r="AT15" s="57"/>
      <c r="AU15" s="57"/>
      <c r="AV15" s="57"/>
      <c r="AW15" s="57"/>
    </row>
    <row r="16" spans="2:49" s="16" customFormat="1" ht="42.75" x14ac:dyDescent="0.2">
      <c r="B16" s="72"/>
      <c r="C16" s="73" t="s">
        <v>162</v>
      </c>
      <c r="D16" s="74">
        <v>0</v>
      </c>
      <c r="E16" s="75"/>
      <c r="F16" s="76"/>
      <c r="G16" s="77"/>
      <c r="H16" s="78" t="s">
        <v>171</v>
      </c>
      <c r="I16" s="79"/>
      <c r="J16" s="80" t="s">
        <v>94</v>
      </c>
      <c r="K16" s="81"/>
      <c r="L16" s="18">
        <f>IF((F16="Yes"), $D16,0)</f>
        <v>0</v>
      </c>
      <c r="S16" s="82"/>
      <c r="T16" s="82"/>
      <c r="U16" s="83"/>
      <c r="V16" s="83"/>
      <c r="W16" s="83"/>
      <c r="X16" s="83"/>
      <c r="Y16" s="83"/>
      <c r="Z16" s="83"/>
      <c r="AA16" s="83"/>
      <c r="AB16" s="83"/>
      <c r="AC16" s="83"/>
      <c r="AD16" s="83" t="s">
        <v>12</v>
      </c>
      <c r="AE16" s="84"/>
      <c r="AF16" s="82"/>
      <c r="AG16" s="85"/>
      <c r="AI16" s="86">
        <f t="shared" ref="AI16:AT18" si="0">IF(ISBLANK(S16), 0, $D16)</f>
        <v>0</v>
      </c>
      <c r="AJ16" s="86">
        <f t="shared" si="0"/>
        <v>0</v>
      </c>
      <c r="AK16" s="86">
        <f t="shared" si="0"/>
        <v>0</v>
      </c>
      <c r="AL16" s="86">
        <f t="shared" si="0"/>
        <v>0</v>
      </c>
      <c r="AM16" s="86">
        <f t="shared" si="0"/>
        <v>0</v>
      </c>
      <c r="AN16" s="86">
        <f t="shared" si="0"/>
        <v>0</v>
      </c>
      <c r="AO16" s="86">
        <f t="shared" si="0"/>
        <v>0</v>
      </c>
      <c r="AP16" s="86">
        <f t="shared" si="0"/>
        <v>0</v>
      </c>
      <c r="AQ16" s="86">
        <f t="shared" si="0"/>
        <v>0</v>
      </c>
      <c r="AR16" s="86">
        <f t="shared" si="0"/>
        <v>0</v>
      </c>
      <c r="AS16" s="86">
        <f t="shared" si="0"/>
        <v>0</v>
      </c>
      <c r="AT16" s="86">
        <f t="shared" si="0"/>
        <v>0</v>
      </c>
      <c r="AU16" s="86">
        <f t="shared" ref="AU16:AU18" si="1">IF(ISBLANK(AE16), 0, $D16)</f>
        <v>0</v>
      </c>
      <c r="AV16" s="86">
        <f t="shared" ref="AV16:AW18" si="2">IF(ISBLANK(AF16), 0, $D16)</f>
        <v>0</v>
      </c>
      <c r="AW16" s="86">
        <f t="shared" si="2"/>
        <v>0</v>
      </c>
    </row>
    <row r="17" spans="2:49" s="16" customFormat="1" ht="57" x14ac:dyDescent="0.2">
      <c r="B17" s="72"/>
      <c r="C17" s="73" t="s">
        <v>158</v>
      </c>
      <c r="D17" s="74">
        <v>0</v>
      </c>
      <c r="E17" s="75"/>
      <c r="F17" s="76"/>
      <c r="G17" s="77"/>
      <c r="H17" s="78" t="s">
        <v>156</v>
      </c>
      <c r="I17" s="79"/>
      <c r="J17" s="80" t="s">
        <v>159</v>
      </c>
      <c r="K17" s="81"/>
      <c r="L17" s="18"/>
      <c r="S17" s="83"/>
      <c r="T17" s="83"/>
      <c r="U17" s="83"/>
      <c r="V17" s="83"/>
      <c r="W17" s="83"/>
      <c r="X17" s="83"/>
      <c r="Y17" s="83"/>
      <c r="Z17" s="83"/>
      <c r="AA17" s="83"/>
      <c r="AB17" s="83"/>
      <c r="AC17" s="83"/>
      <c r="AD17" s="83"/>
      <c r="AE17" s="87"/>
      <c r="AF17" s="83"/>
      <c r="AG17" s="88" t="s">
        <v>12</v>
      </c>
      <c r="AI17" s="89"/>
      <c r="AJ17" s="89"/>
      <c r="AK17" s="89"/>
      <c r="AL17" s="89"/>
      <c r="AM17" s="89"/>
      <c r="AN17" s="89"/>
      <c r="AO17" s="89"/>
      <c r="AP17" s="89"/>
      <c r="AQ17" s="89"/>
      <c r="AR17" s="89"/>
      <c r="AS17" s="89"/>
      <c r="AT17" s="89"/>
      <c r="AU17" s="89"/>
      <c r="AV17" s="89"/>
      <c r="AW17" s="89"/>
    </row>
    <row r="18" spans="2:49" s="16" customFormat="1" ht="64.5" customHeight="1" x14ac:dyDescent="0.2">
      <c r="B18" s="72"/>
      <c r="C18" s="90" t="s">
        <v>1</v>
      </c>
      <c r="D18" s="91">
        <v>10</v>
      </c>
      <c r="E18" s="92"/>
      <c r="F18" s="76"/>
      <c r="G18" s="93"/>
      <c r="H18" s="94" t="s">
        <v>118</v>
      </c>
      <c r="I18" s="95"/>
      <c r="J18" s="96" t="s">
        <v>119</v>
      </c>
      <c r="K18" s="81"/>
      <c r="L18" s="18">
        <f>IF((F18="Yes"), $D18,0)</f>
        <v>0</v>
      </c>
      <c r="N18" s="71"/>
      <c r="S18" s="83"/>
      <c r="T18" s="83"/>
      <c r="U18" s="83"/>
      <c r="V18" s="83"/>
      <c r="W18" s="83"/>
      <c r="X18" s="83"/>
      <c r="Y18" s="83"/>
      <c r="Z18" s="83"/>
      <c r="AA18" s="83"/>
      <c r="AB18" s="83" t="s">
        <v>18</v>
      </c>
      <c r="AC18" s="83"/>
      <c r="AD18" s="83"/>
      <c r="AE18" s="87"/>
      <c r="AF18" s="83"/>
      <c r="AG18" s="88"/>
      <c r="AI18" s="89">
        <f t="shared" si="0"/>
        <v>0</v>
      </c>
      <c r="AJ18" s="89">
        <f t="shared" si="0"/>
        <v>0</v>
      </c>
      <c r="AK18" s="89">
        <f t="shared" si="0"/>
        <v>0</v>
      </c>
      <c r="AL18" s="89">
        <f t="shared" si="0"/>
        <v>0</v>
      </c>
      <c r="AM18" s="89">
        <f t="shared" si="0"/>
        <v>0</v>
      </c>
      <c r="AN18" s="89">
        <f t="shared" si="0"/>
        <v>0</v>
      </c>
      <c r="AO18" s="89">
        <f t="shared" si="0"/>
        <v>0</v>
      </c>
      <c r="AP18" s="89">
        <f t="shared" si="0"/>
        <v>0</v>
      </c>
      <c r="AQ18" s="89">
        <f t="shared" si="0"/>
        <v>0</v>
      </c>
      <c r="AR18" s="89">
        <f t="shared" si="0"/>
        <v>10</v>
      </c>
      <c r="AS18" s="89">
        <f t="shared" si="0"/>
        <v>0</v>
      </c>
      <c r="AT18" s="89">
        <f t="shared" si="0"/>
        <v>0</v>
      </c>
      <c r="AU18" s="89">
        <f t="shared" si="1"/>
        <v>0</v>
      </c>
      <c r="AV18" s="89">
        <f t="shared" si="2"/>
        <v>0</v>
      </c>
      <c r="AW18" s="89">
        <f t="shared" si="2"/>
        <v>0</v>
      </c>
    </row>
    <row r="19" spans="2:49" s="16" customFormat="1" ht="50.25" customHeight="1" x14ac:dyDescent="0.2">
      <c r="B19" s="72"/>
      <c r="C19" s="90" t="s">
        <v>95</v>
      </c>
      <c r="D19" s="91">
        <v>0</v>
      </c>
      <c r="E19" s="92"/>
      <c r="F19" s="76"/>
      <c r="G19" s="93"/>
      <c r="H19" s="94" t="s">
        <v>96</v>
      </c>
      <c r="I19" s="95"/>
      <c r="J19" s="96" t="s">
        <v>97</v>
      </c>
      <c r="K19" s="81"/>
      <c r="L19" s="18">
        <f t="shared" ref="L19:L56" si="3">IF((F19="Yes"), $D19,0)</f>
        <v>0</v>
      </c>
      <c r="S19" s="83"/>
      <c r="T19" s="83"/>
      <c r="U19" s="83"/>
      <c r="V19" s="83"/>
      <c r="W19" s="83"/>
      <c r="X19" s="83"/>
      <c r="Y19" s="83"/>
      <c r="Z19" s="83" t="s">
        <v>18</v>
      </c>
      <c r="AA19" s="83"/>
      <c r="AB19" s="83"/>
      <c r="AC19" s="83"/>
      <c r="AD19" s="83"/>
      <c r="AE19" s="87"/>
      <c r="AF19" s="83"/>
      <c r="AG19" s="88"/>
      <c r="AI19" s="89"/>
      <c r="AJ19" s="89"/>
      <c r="AK19" s="89"/>
      <c r="AL19" s="89"/>
      <c r="AM19" s="89"/>
      <c r="AN19" s="89"/>
      <c r="AO19" s="89"/>
      <c r="AP19" s="89"/>
      <c r="AQ19" s="89"/>
      <c r="AR19" s="89"/>
      <c r="AS19" s="89"/>
      <c r="AT19" s="89"/>
      <c r="AU19" s="89"/>
      <c r="AV19" s="89"/>
      <c r="AW19" s="89"/>
    </row>
    <row r="20" spans="2:49" s="16" customFormat="1" ht="21.75" customHeight="1" x14ac:dyDescent="0.2">
      <c r="B20" s="72"/>
      <c r="C20" s="97" t="s">
        <v>98</v>
      </c>
      <c r="D20" s="91">
        <v>50</v>
      </c>
      <c r="E20" s="92"/>
      <c r="F20" s="76"/>
      <c r="G20" s="93"/>
      <c r="H20" s="94" t="s">
        <v>99</v>
      </c>
      <c r="I20" s="95"/>
      <c r="J20" s="96" t="s">
        <v>100</v>
      </c>
      <c r="K20" s="81"/>
      <c r="L20" s="18">
        <f t="shared" si="3"/>
        <v>0</v>
      </c>
      <c r="S20" s="83"/>
      <c r="T20" s="83"/>
      <c r="U20" s="83" t="s">
        <v>12</v>
      </c>
      <c r="V20" s="83"/>
      <c r="W20" s="83"/>
      <c r="X20" s="83"/>
      <c r="Y20" s="83"/>
      <c r="Z20" s="83"/>
      <c r="AA20" s="83"/>
      <c r="AB20" s="83"/>
      <c r="AC20" s="83"/>
      <c r="AD20" s="83"/>
      <c r="AE20" s="87"/>
      <c r="AF20" s="83"/>
      <c r="AG20" s="88"/>
      <c r="AI20" s="89">
        <f t="shared" ref="AI20:AT20" si="4">IF(ISBLANK(S20), 0, $D20)</f>
        <v>0</v>
      </c>
      <c r="AJ20" s="89">
        <f t="shared" si="4"/>
        <v>0</v>
      </c>
      <c r="AK20" s="89">
        <f t="shared" si="4"/>
        <v>50</v>
      </c>
      <c r="AL20" s="89">
        <f t="shared" si="4"/>
        <v>0</v>
      </c>
      <c r="AM20" s="89">
        <f t="shared" si="4"/>
        <v>0</v>
      </c>
      <c r="AN20" s="89">
        <f t="shared" si="4"/>
        <v>0</v>
      </c>
      <c r="AO20" s="89">
        <f t="shared" si="4"/>
        <v>0</v>
      </c>
      <c r="AP20" s="89">
        <f t="shared" si="4"/>
        <v>0</v>
      </c>
      <c r="AQ20" s="89">
        <f t="shared" si="4"/>
        <v>0</v>
      </c>
      <c r="AR20" s="89">
        <f t="shared" si="4"/>
        <v>0</v>
      </c>
      <c r="AS20" s="89">
        <f t="shared" si="4"/>
        <v>0</v>
      </c>
      <c r="AT20" s="89">
        <f t="shared" si="4"/>
        <v>0</v>
      </c>
      <c r="AU20" s="89">
        <f t="shared" ref="AU20" si="5">IF(ISBLANK(AE20), 0, $D20)</f>
        <v>0</v>
      </c>
      <c r="AV20" s="89">
        <f t="shared" ref="AV20:AW20" si="6">IF(ISBLANK(AF20), 0, $D20)</f>
        <v>0</v>
      </c>
      <c r="AW20" s="89">
        <f t="shared" si="6"/>
        <v>0</v>
      </c>
    </row>
    <row r="21" spans="2:49" s="16" customFormat="1" ht="57" x14ac:dyDescent="0.2">
      <c r="B21" s="72"/>
      <c r="C21" s="97" t="s">
        <v>101</v>
      </c>
      <c r="D21" s="91">
        <v>400</v>
      </c>
      <c r="E21" s="92"/>
      <c r="F21" s="76"/>
      <c r="G21" s="93"/>
      <c r="H21" s="94" t="s">
        <v>102</v>
      </c>
      <c r="I21" s="95"/>
      <c r="J21" s="96" t="s">
        <v>103</v>
      </c>
      <c r="K21" s="81"/>
      <c r="L21" s="18">
        <f t="shared" si="3"/>
        <v>0</v>
      </c>
      <c r="S21" s="83"/>
      <c r="T21" s="83"/>
      <c r="U21" s="83"/>
      <c r="V21" s="83"/>
      <c r="W21" s="83"/>
      <c r="X21" s="83"/>
      <c r="Y21" s="83"/>
      <c r="Z21" s="83"/>
      <c r="AA21" s="83"/>
      <c r="AB21" s="83"/>
      <c r="AC21" s="83"/>
      <c r="AD21" s="83"/>
      <c r="AE21" s="87"/>
      <c r="AF21" s="83"/>
      <c r="AG21" s="88"/>
      <c r="AI21" s="89"/>
      <c r="AJ21" s="89"/>
      <c r="AK21" s="89"/>
      <c r="AL21" s="89"/>
      <c r="AM21" s="89"/>
      <c r="AN21" s="89"/>
      <c r="AO21" s="89"/>
      <c r="AP21" s="89"/>
      <c r="AQ21" s="89"/>
      <c r="AR21" s="89"/>
      <c r="AS21" s="89"/>
      <c r="AT21" s="89"/>
      <c r="AU21" s="89"/>
      <c r="AV21" s="89"/>
      <c r="AW21" s="89"/>
    </row>
    <row r="22" spans="2:49" s="71" customFormat="1" ht="177" customHeight="1" x14ac:dyDescent="0.25">
      <c r="B22" s="98"/>
      <c r="C22" s="97" t="s">
        <v>86</v>
      </c>
      <c r="D22" s="91">
        <v>200</v>
      </c>
      <c r="E22" s="92"/>
      <c r="F22" s="76"/>
      <c r="G22" s="93"/>
      <c r="H22" s="94" t="s">
        <v>150</v>
      </c>
      <c r="I22" s="94"/>
      <c r="J22" s="96" t="s">
        <v>151</v>
      </c>
      <c r="K22" s="81"/>
      <c r="L22" s="18">
        <f t="shared" si="3"/>
        <v>0</v>
      </c>
      <c r="S22" s="83" t="s">
        <v>12</v>
      </c>
      <c r="T22" s="83"/>
      <c r="U22" s="83"/>
      <c r="V22" s="83" t="s">
        <v>18</v>
      </c>
      <c r="W22" s="83" t="s">
        <v>18</v>
      </c>
      <c r="X22" s="83"/>
      <c r="Y22" s="83" t="s">
        <v>12</v>
      </c>
      <c r="Z22" s="83"/>
      <c r="AA22" s="83" t="s">
        <v>18</v>
      </c>
      <c r="AB22" s="83"/>
      <c r="AC22" s="83" t="s">
        <v>12</v>
      </c>
      <c r="AD22" s="83"/>
      <c r="AE22" s="87"/>
      <c r="AF22" s="83"/>
      <c r="AG22" s="88"/>
      <c r="AI22" s="99">
        <f t="shared" ref="AI22:AI39" si="7">IF(ISBLANK(S22), 0, $D22)</f>
        <v>200</v>
      </c>
      <c r="AJ22" s="99">
        <f t="shared" ref="AJ22:AJ39" si="8">IF(ISBLANK(T22), 0, $D22)</f>
        <v>0</v>
      </c>
      <c r="AK22" s="99">
        <f t="shared" ref="AK22:AK39" si="9">IF(ISBLANK(U22), 0, $D22)</f>
        <v>0</v>
      </c>
      <c r="AL22" s="99">
        <f t="shared" ref="AL22:AL39" si="10">IF(ISBLANK(V22), 0, $D22)</f>
        <v>200</v>
      </c>
      <c r="AM22" s="99">
        <f t="shared" ref="AM22:AM39" si="11">IF(ISBLANK(W22), 0, $D22)</f>
        <v>200</v>
      </c>
      <c r="AN22" s="99">
        <f t="shared" ref="AN22:AN39" si="12">IF(ISBLANK(X22), 0, $D22)</f>
        <v>0</v>
      </c>
      <c r="AO22" s="99">
        <f t="shared" ref="AO22:AO39" si="13">IF(ISBLANK(Y22), 0, $D22)</f>
        <v>200</v>
      </c>
      <c r="AP22" s="99">
        <f t="shared" ref="AP22:AP39" si="14">IF(ISBLANK(Z22), 0, $D22)</f>
        <v>0</v>
      </c>
      <c r="AQ22" s="99">
        <f t="shared" ref="AQ22:AQ39" si="15">IF(ISBLANK(AA22), 0, $D22)</f>
        <v>200</v>
      </c>
      <c r="AR22" s="99">
        <f t="shared" ref="AR22:AR39" si="16">IF(ISBLANK(AB22), 0, $D22)</f>
        <v>0</v>
      </c>
      <c r="AS22" s="99">
        <f t="shared" ref="AS22:AS39" si="17">IF(ISBLANK(AC22), 0, $D22)</f>
        <v>200</v>
      </c>
      <c r="AT22" s="99">
        <f t="shared" ref="AT22:AT39" si="18">IF(ISBLANK(AD22), 0, $D22)</f>
        <v>0</v>
      </c>
      <c r="AU22" s="99">
        <f t="shared" ref="AU22:AU39" si="19">IF(ISBLANK(AE22), 0, $D22)</f>
        <v>0</v>
      </c>
      <c r="AV22" s="99">
        <f t="shared" ref="AV22:AW39" si="20">IF(ISBLANK(AF22), 0, $D22)</f>
        <v>0</v>
      </c>
      <c r="AW22" s="99">
        <f t="shared" si="20"/>
        <v>0</v>
      </c>
    </row>
    <row r="23" spans="2:49" s="16" customFormat="1" ht="55.5" customHeight="1" x14ac:dyDescent="0.2">
      <c r="B23" s="72"/>
      <c r="C23" s="90" t="s">
        <v>87</v>
      </c>
      <c r="D23" s="91">
        <v>300</v>
      </c>
      <c r="E23" s="92"/>
      <c r="F23" s="76"/>
      <c r="G23" s="93"/>
      <c r="H23" s="94" t="s">
        <v>139</v>
      </c>
      <c r="I23" s="95"/>
      <c r="J23" s="96" t="s">
        <v>46</v>
      </c>
      <c r="K23" s="81"/>
      <c r="L23" s="18">
        <f t="shared" si="3"/>
        <v>0</v>
      </c>
      <c r="S23" s="83"/>
      <c r="T23" s="83"/>
      <c r="U23" s="83"/>
      <c r="V23" s="83"/>
      <c r="W23" s="83"/>
      <c r="X23" s="83"/>
      <c r="Y23" s="83"/>
      <c r="Z23" s="83"/>
      <c r="AA23" s="83"/>
      <c r="AB23" s="83"/>
      <c r="AC23" s="83"/>
      <c r="AD23" s="83"/>
      <c r="AE23" s="87"/>
      <c r="AF23" s="83"/>
      <c r="AG23" s="88"/>
      <c r="AI23" s="89">
        <f t="shared" si="7"/>
        <v>0</v>
      </c>
      <c r="AJ23" s="89">
        <f t="shared" si="8"/>
        <v>0</v>
      </c>
      <c r="AK23" s="89">
        <f t="shared" si="9"/>
        <v>0</v>
      </c>
      <c r="AL23" s="89">
        <f t="shared" si="10"/>
        <v>0</v>
      </c>
      <c r="AM23" s="89">
        <f t="shared" si="11"/>
        <v>0</v>
      </c>
      <c r="AN23" s="89">
        <f t="shared" si="12"/>
        <v>0</v>
      </c>
      <c r="AO23" s="89">
        <f t="shared" si="13"/>
        <v>0</v>
      </c>
      <c r="AP23" s="89">
        <f t="shared" si="14"/>
        <v>0</v>
      </c>
      <c r="AQ23" s="89">
        <f t="shared" si="15"/>
        <v>0</v>
      </c>
      <c r="AR23" s="89">
        <f t="shared" si="16"/>
        <v>0</v>
      </c>
      <c r="AS23" s="89">
        <f t="shared" si="17"/>
        <v>0</v>
      </c>
      <c r="AT23" s="89">
        <f t="shared" si="18"/>
        <v>0</v>
      </c>
      <c r="AU23" s="89">
        <f t="shared" si="19"/>
        <v>0</v>
      </c>
      <c r="AV23" s="89">
        <f t="shared" si="20"/>
        <v>0</v>
      </c>
      <c r="AW23" s="89">
        <f t="shared" si="20"/>
        <v>0</v>
      </c>
    </row>
    <row r="24" spans="2:49" s="16" customFormat="1" ht="111.75" customHeight="1" x14ac:dyDescent="0.2">
      <c r="B24" s="72"/>
      <c r="C24" s="90" t="s">
        <v>88</v>
      </c>
      <c r="D24" s="91">
        <v>300</v>
      </c>
      <c r="E24" s="92"/>
      <c r="F24" s="76"/>
      <c r="G24" s="93"/>
      <c r="H24" s="94" t="s">
        <v>47</v>
      </c>
      <c r="I24" s="95"/>
      <c r="J24" s="96" t="s">
        <v>48</v>
      </c>
      <c r="K24" s="81"/>
      <c r="L24" s="18">
        <f t="shared" si="3"/>
        <v>0</v>
      </c>
      <c r="S24" s="83"/>
      <c r="T24" s="83"/>
      <c r="U24" s="83"/>
      <c r="V24" s="83"/>
      <c r="W24" s="83"/>
      <c r="X24" s="83"/>
      <c r="Y24" s="83"/>
      <c r="Z24" s="83"/>
      <c r="AA24" s="83"/>
      <c r="AB24" s="83"/>
      <c r="AC24" s="83"/>
      <c r="AD24" s="83"/>
      <c r="AE24" s="87" t="s">
        <v>12</v>
      </c>
      <c r="AF24" s="83"/>
      <c r="AG24" s="88"/>
      <c r="AI24" s="89">
        <f t="shared" si="7"/>
        <v>0</v>
      </c>
      <c r="AJ24" s="89">
        <f t="shared" si="8"/>
        <v>0</v>
      </c>
      <c r="AK24" s="89">
        <f t="shared" si="9"/>
        <v>0</v>
      </c>
      <c r="AL24" s="89">
        <f t="shared" si="10"/>
        <v>0</v>
      </c>
      <c r="AM24" s="89">
        <f t="shared" si="11"/>
        <v>0</v>
      </c>
      <c r="AN24" s="89">
        <f t="shared" si="12"/>
        <v>0</v>
      </c>
      <c r="AO24" s="89">
        <f t="shared" si="13"/>
        <v>0</v>
      </c>
      <c r="AP24" s="89">
        <f t="shared" si="14"/>
        <v>0</v>
      </c>
      <c r="AQ24" s="89">
        <f t="shared" si="15"/>
        <v>0</v>
      </c>
      <c r="AR24" s="89">
        <f t="shared" si="16"/>
        <v>0</v>
      </c>
      <c r="AS24" s="89">
        <f t="shared" si="17"/>
        <v>0</v>
      </c>
      <c r="AT24" s="89">
        <f t="shared" si="18"/>
        <v>0</v>
      </c>
      <c r="AU24" s="89">
        <f t="shared" si="19"/>
        <v>300</v>
      </c>
      <c r="AV24" s="89">
        <f t="shared" si="20"/>
        <v>0</v>
      </c>
      <c r="AW24" s="89">
        <f t="shared" si="20"/>
        <v>0</v>
      </c>
    </row>
    <row r="25" spans="2:49" s="16" customFormat="1" ht="66" customHeight="1" x14ac:dyDescent="0.2">
      <c r="B25" s="72"/>
      <c r="C25" s="90" t="s">
        <v>2</v>
      </c>
      <c r="D25" s="91">
        <v>30</v>
      </c>
      <c r="E25" s="92"/>
      <c r="F25" s="76"/>
      <c r="G25" s="93"/>
      <c r="H25" s="94" t="s">
        <v>49</v>
      </c>
      <c r="I25" s="95"/>
      <c r="J25" s="96" t="s">
        <v>50</v>
      </c>
      <c r="K25" s="81"/>
      <c r="L25" s="18">
        <f t="shared" si="3"/>
        <v>0</v>
      </c>
      <c r="S25" s="83"/>
      <c r="T25" s="83" t="s">
        <v>12</v>
      </c>
      <c r="U25" s="83"/>
      <c r="V25" s="83"/>
      <c r="W25" s="83"/>
      <c r="X25" s="83"/>
      <c r="Y25" s="83"/>
      <c r="Z25" s="83"/>
      <c r="AA25" s="83"/>
      <c r="AB25" s="83"/>
      <c r="AC25" s="83"/>
      <c r="AD25" s="83"/>
      <c r="AE25" s="87"/>
      <c r="AF25" s="83"/>
      <c r="AG25" s="88"/>
      <c r="AI25" s="89">
        <f t="shared" si="7"/>
        <v>0</v>
      </c>
      <c r="AJ25" s="89">
        <f t="shared" si="8"/>
        <v>30</v>
      </c>
      <c r="AK25" s="89">
        <f t="shared" si="9"/>
        <v>0</v>
      </c>
      <c r="AL25" s="89">
        <f t="shared" si="10"/>
        <v>0</v>
      </c>
      <c r="AM25" s="89">
        <f t="shared" si="11"/>
        <v>0</v>
      </c>
      <c r="AN25" s="89">
        <f t="shared" si="12"/>
        <v>0</v>
      </c>
      <c r="AO25" s="89">
        <f t="shared" si="13"/>
        <v>0</v>
      </c>
      <c r="AP25" s="89">
        <f t="shared" si="14"/>
        <v>0</v>
      </c>
      <c r="AQ25" s="89">
        <f t="shared" si="15"/>
        <v>0</v>
      </c>
      <c r="AR25" s="89">
        <f t="shared" si="16"/>
        <v>0</v>
      </c>
      <c r="AS25" s="89">
        <f t="shared" si="17"/>
        <v>0</v>
      </c>
      <c r="AT25" s="89">
        <f t="shared" si="18"/>
        <v>0</v>
      </c>
      <c r="AU25" s="89">
        <f t="shared" si="19"/>
        <v>0</v>
      </c>
      <c r="AV25" s="89">
        <f t="shared" si="20"/>
        <v>0</v>
      </c>
      <c r="AW25" s="89">
        <f t="shared" si="20"/>
        <v>0</v>
      </c>
    </row>
    <row r="26" spans="2:49" s="16" customFormat="1" ht="57" x14ac:dyDescent="0.2">
      <c r="B26" s="72"/>
      <c r="C26" s="90" t="s">
        <v>3</v>
      </c>
      <c r="D26" s="91">
        <v>50</v>
      </c>
      <c r="E26" s="92"/>
      <c r="F26" s="76"/>
      <c r="G26" s="93"/>
      <c r="H26" s="94" t="s">
        <v>51</v>
      </c>
      <c r="I26" s="95"/>
      <c r="J26" s="96" t="s">
        <v>52</v>
      </c>
      <c r="K26" s="81"/>
      <c r="L26" s="18">
        <f t="shared" si="3"/>
        <v>0</v>
      </c>
      <c r="N26" s="100" t="s">
        <v>75</v>
      </c>
      <c r="O26" s="100" t="s">
        <v>15</v>
      </c>
      <c r="P26" s="100" t="s">
        <v>16</v>
      </c>
      <c r="Q26" s="100"/>
      <c r="S26" s="83"/>
      <c r="T26" s="83"/>
      <c r="U26" s="83"/>
      <c r="V26" s="83"/>
      <c r="W26" s="83"/>
      <c r="X26" s="83"/>
      <c r="Y26" s="83"/>
      <c r="Z26" s="83"/>
      <c r="AA26" s="83"/>
      <c r="AB26" s="83"/>
      <c r="AC26" s="83"/>
      <c r="AD26" s="83"/>
      <c r="AE26" s="87"/>
      <c r="AF26" s="83"/>
      <c r="AG26" s="88"/>
      <c r="AI26" s="89">
        <f t="shared" si="7"/>
        <v>0</v>
      </c>
      <c r="AJ26" s="89">
        <f t="shared" si="8"/>
        <v>0</v>
      </c>
      <c r="AK26" s="89">
        <f t="shared" si="9"/>
        <v>0</v>
      </c>
      <c r="AL26" s="89">
        <f t="shared" si="10"/>
        <v>0</v>
      </c>
      <c r="AM26" s="89">
        <f t="shared" si="11"/>
        <v>0</v>
      </c>
      <c r="AN26" s="89">
        <f t="shared" si="12"/>
        <v>0</v>
      </c>
      <c r="AO26" s="89">
        <f t="shared" si="13"/>
        <v>0</v>
      </c>
      <c r="AP26" s="89">
        <f t="shared" si="14"/>
        <v>0</v>
      </c>
      <c r="AQ26" s="89">
        <f t="shared" si="15"/>
        <v>0</v>
      </c>
      <c r="AR26" s="89">
        <f t="shared" si="16"/>
        <v>0</v>
      </c>
      <c r="AS26" s="89">
        <f t="shared" si="17"/>
        <v>0</v>
      </c>
      <c r="AT26" s="89">
        <f t="shared" si="18"/>
        <v>0</v>
      </c>
      <c r="AU26" s="89">
        <f t="shared" si="19"/>
        <v>0</v>
      </c>
      <c r="AV26" s="89">
        <f t="shared" si="20"/>
        <v>0</v>
      </c>
      <c r="AW26" s="89">
        <f t="shared" si="20"/>
        <v>0</v>
      </c>
    </row>
    <row r="27" spans="2:49" s="16" customFormat="1" ht="28.5" x14ac:dyDescent="0.2">
      <c r="B27" s="72"/>
      <c r="C27" s="90" t="s">
        <v>4</v>
      </c>
      <c r="D27" s="91">
        <v>40</v>
      </c>
      <c r="E27" s="92"/>
      <c r="F27" s="76"/>
      <c r="G27" s="93"/>
      <c r="H27" s="94" t="s">
        <v>53</v>
      </c>
      <c r="I27" s="95"/>
      <c r="J27" s="96" t="s">
        <v>54</v>
      </c>
      <c r="K27" s="81"/>
      <c r="L27" s="18">
        <f t="shared" si="3"/>
        <v>0</v>
      </c>
      <c r="N27" s="101" t="s">
        <v>80</v>
      </c>
      <c r="O27" s="102">
        <v>0</v>
      </c>
      <c r="P27" s="102">
        <v>10000</v>
      </c>
      <c r="Q27" s="102"/>
      <c r="S27" s="83"/>
      <c r="T27" s="83"/>
      <c r="U27" s="83"/>
      <c r="V27" s="83"/>
      <c r="W27" s="83"/>
      <c r="X27" s="83" t="s">
        <v>18</v>
      </c>
      <c r="Y27" s="83"/>
      <c r="Z27" s="83"/>
      <c r="AA27" s="83"/>
      <c r="AB27" s="83"/>
      <c r="AC27" s="83"/>
      <c r="AD27" s="83"/>
      <c r="AE27" s="87"/>
      <c r="AF27" s="83" t="s">
        <v>12</v>
      </c>
      <c r="AG27" s="88"/>
      <c r="AI27" s="89">
        <f t="shared" si="7"/>
        <v>0</v>
      </c>
      <c r="AJ27" s="89">
        <f t="shared" si="8"/>
        <v>0</v>
      </c>
      <c r="AK27" s="89">
        <f t="shared" si="9"/>
        <v>0</v>
      </c>
      <c r="AL27" s="89">
        <f t="shared" si="10"/>
        <v>0</v>
      </c>
      <c r="AM27" s="89">
        <f t="shared" si="11"/>
        <v>0</v>
      </c>
      <c r="AN27" s="89">
        <f t="shared" si="12"/>
        <v>40</v>
      </c>
      <c r="AO27" s="89">
        <f t="shared" si="13"/>
        <v>0</v>
      </c>
      <c r="AP27" s="89">
        <f t="shared" si="14"/>
        <v>0</v>
      </c>
      <c r="AQ27" s="89">
        <f t="shared" si="15"/>
        <v>0</v>
      </c>
      <c r="AR27" s="89">
        <f t="shared" si="16"/>
        <v>0</v>
      </c>
      <c r="AS27" s="89">
        <f t="shared" si="17"/>
        <v>0</v>
      </c>
      <c r="AT27" s="89">
        <f t="shared" si="18"/>
        <v>0</v>
      </c>
      <c r="AU27" s="89">
        <f t="shared" si="19"/>
        <v>0</v>
      </c>
      <c r="AV27" s="89">
        <f t="shared" si="20"/>
        <v>40</v>
      </c>
      <c r="AW27" s="89">
        <f t="shared" si="20"/>
        <v>0</v>
      </c>
    </row>
    <row r="28" spans="2:49" s="16" customFormat="1" ht="36" customHeight="1" x14ac:dyDescent="0.2">
      <c r="B28" s="72"/>
      <c r="C28" s="90" t="s">
        <v>140</v>
      </c>
      <c r="D28" s="91">
        <v>200</v>
      </c>
      <c r="E28" s="92"/>
      <c r="F28" s="76"/>
      <c r="G28" s="93"/>
      <c r="H28" s="95" t="s">
        <v>55</v>
      </c>
      <c r="I28" s="95"/>
      <c r="J28" s="96" t="s">
        <v>57</v>
      </c>
      <c r="K28" s="81"/>
      <c r="L28" s="18">
        <f t="shared" si="3"/>
        <v>0</v>
      </c>
      <c r="N28" s="101" t="s">
        <v>81</v>
      </c>
      <c r="O28" s="102">
        <v>10001</v>
      </c>
      <c r="P28" s="102">
        <v>49999</v>
      </c>
      <c r="Q28" s="102"/>
      <c r="S28" s="83"/>
      <c r="T28" s="83"/>
      <c r="U28" s="83"/>
      <c r="V28" s="83"/>
      <c r="W28" s="83"/>
      <c r="X28" s="83"/>
      <c r="Y28" s="83"/>
      <c r="Z28" s="83"/>
      <c r="AA28" s="83"/>
      <c r="AB28" s="83"/>
      <c r="AC28" s="83"/>
      <c r="AD28" s="83"/>
      <c r="AE28" s="87"/>
      <c r="AF28" s="83"/>
      <c r="AG28" s="88"/>
      <c r="AI28" s="89">
        <f t="shared" si="7"/>
        <v>0</v>
      </c>
      <c r="AJ28" s="89">
        <f t="shared" si="8"/>
        <v>0</v>
      </c>
      <c r="AK28" s="89">
        <f t="shared" si="9"/>
        <v>0</v>
      </c>
      <c r="AL28" s="89">
        <f t="shared" si="10"/>
        <v>0</v>
      </c>
      <c r="AM28" s="89">
        <f t="shared" si="11"/>
        <v>0</v>
      </c>
      <c r="AN28" s="89">
        <f t="shared" si="12"/>
        <v>0</v>
      </c>
      <c r="AO28" s="89">
        <f t="shared" si="13"/>
        <v>0</v>
      </c>
      <c r="AP28" s="89">
        <f t="shared" si="14"/>
        <v>0</v>
      </c>
      <c r="AQ28" s="89">
        <f t="shared" si="15"/>
        <v>0</v>
      </c>
      <c r="AR28" s="89">
        <f t="shared" si="16"/>
        <v>0</v>
      </c>
      <c r="AS28" s="89">
        <f t="shared" si="17"/>
        <v>0</v>
      </c>
      <c r="AT28" s="89">
        <f t="shared" si="18"/>
        <v>0</v>
      </c>
      <c r="AU28" s="89">
        <f t="shared" si="19"/>
        <v>0</v>
      </c>
      <c r="AV28" s="89">
        <f t="shared" si="20"/>
        <v>0</v>
      </c>
      <c r="AW28" s="89">
        <f t="shared" si="20"/>
        <v>0</v>
      </c>
    </row>
    <row r="29" spans="2:49" s="16" customFormat="1" ht="42.75" x14ac:dyDescent="0.2">
      <c r="B29" s="72"/>
      <c r="C29" s="90" t="s">
        <v>141</v>
      </c>
      <c r="D29" s="91">
        <v>100</v>
      </c>
      <c r="E29" s="92"/>
      <c r="F29" s="76"/>
      <c r="G29" s="93"/>
      <c r="H29" s="95" t="s">
        <v>56</v>
      </c>
      <c r="I29" s="95"/>
      <c r="J29" s="96" t="s">
        <v>58</v>
      </c>
      <c r="K29" s="81"/>
      <c r="L29" s="18">
        <f t="shared" si="3"/>
        <v>0</v>
      </c>
      <c r="N29" s="101" t="s">
        <v>82</v>
      </c>
      <c r="O29" s="102">
        <v>50000</v>
      </c>
      <c r="P29" s="102">
        <v>300000</v>
      </c>
      <c r="Q29" s="102"/>
      <c r="S29" s="83"/>
      <c r="T29" s="83"/>
      <c r="U29" s="83" t="s">
        <v>12</v>
      </c>
      <c r="V29" s="83"/>
      <c r="W29" s="83"/>
      <c r="X29" s="83"/>
      <c r="Y29" s="83"/>
      <c r="Z29" s="83"/>
      <c r="AA29" s="83"/>
      <c r="AB29" s="83"/>
      <c r="AC29" s="83"/>
      <c r="AD29" s="83"/>
      <c r="AE29" s="87"/>
      <c r="AF29" s="83"/>
      <c r="AG29" s="88"/>
      <c r="AI29" s="89">
        <f t="shared" si="7"/>
        <v>0</v>
      </c>
      <c r="AJ29" s="89">
        <f t="shared" si="8"/>
        <v>0</v>
      </c>
      <c r="AK29" s="89">
        <f t="shared" si="9"/>
        <v>100</v>
      </c>
      <c r="AL29" s="89">
        <f t="shared" si="10"/>
        <v>0</v>
      </c>
      <c r="AM29" s="89">
        <f t="shared" si="11"/>
        <v>0</v>
      </c>
      <c r="AN29" s="89">
        <f t="shared" si="12"/>
        <v>0</v>
      </c>
      <c r="AO29" s="89">
        <f t="shared" si="13"/>
        <v>0</v>
      </c>
      <c r="AP29" s="89">
        <f t="shared" si="14"/>
        <v>0</v>
      </c>
      <c r="AQ29" s="89">
        <f t="shared" si="15"/>
        <v>0</v>
      </c>
      <c r="AR29" s="89">
        <f t="shared" si="16"/>
        <v>0</v>
      </c>
      <c r="AS29" s="89">
        <f t="shared" si="17"/>
        <v>0</v>
      </c>
      <c r="AT29" s="89">
        <f t="shared" si="18"/>
        <v>0</v>
      </c>
      <c r="AU29" s="89">
        <f t="shared" si="19"/>
        <v>0</v>
      </c>
      <c r="AV29" s="89">
        <f t="shared" si="20"/>
        <v>0</v>
      </c>
      <c r="AW29" s="89">
        <f t="shared" si="20"/>
        <v>0</v>
      </c>
    </row>
    <row r="30" spans="2:49" s="16" customFormat="1" ht="28.5" x14ac:dyDescent="0.2">
      <c r="B30" s="72"/>
      <c r="C30" s="90" t="s">
        <v>142</v>
      </c>
      <c r="D30" s="91">
        <v>100</v>
      </c>
      <c r="E30" s="92"/>
      <c r="F30" s="76"/>
      <c r="G30" s="93"/>
      <c r="H30" s="95" t="s">
        <v>120</v>
      </c>
      <c r="I30" s="95"/>
      <c r="J30" s="96" t="s">
        <v>163</v>
      </c>
      <c r="K30" s="81"/>
      <c r="L30" s="18">
        <f t="shared" si="3"/>
        <v>0</v>
      </c>
      <c r="N30" s="101" t="s">
        <v>83</v>
      </c>
      <c r="O30" s="102">
        <v>300001</v>
      </c>
      <c r="P30" s="102">
        <v>1250000</v>
      </c>
      <c r="Q30" s="102"/>
      <c r="S30" s="83"/>
      <c r="T30" s="83"/>
      <c r="U30" s="83"/>
      <c r="V30" s="83"/>
      <c r="W30" s="83"/>
      <c r="X30" s="83"/>
      <c r="Y30" s="83"/>
      <c r="Z30" s="83"/>
      <c r="AA30" s="83"/>
      <c r="AB30" s="83"/>
      <c r="AC30" s="83"/>
      <c r="AD30" s="83"/>
      <c r="AE30" s="87"/>
      <c r="AF30" s="83"/>
      <c r="AG30" s="88"/>
      <c r="AI30" s="89">
        <f t="shared" si="7"/>
        <v>0</v>
      </c>
      <c r="AJ30" s="89">
        <f t="shared" si="8"/>
        <v>0</v>
      </c>
      <c r="AK30" s="89">
        <f t="shared" si="9"/>
        <v>0</v>
      </c>
      <c r="AL30" s="89">
        <f t="shared" si="10"/>
        <v>0</v>
      </c>
      <c r="AM30" s="89">
        <f t="shared" si="11"/>
        <v>0</v>
      </c>
      <c r="AN30" s="89">
        <f t="shared" si="12"/>
        <v>0</v>
      </c>
      <c r="AO30" s="89">
        <f t="shared" si="13"/>
        <v>0</v>
      </c>
      <c r="AP30" s="89">
        <f t="shared" si="14"/>
        <v>0</v>
      </c>
      <c r="AQ30" s="89">
        <f t="shared" si="15"/>
        <v>0</v>
      </c>
      <c r="AR30" s="89">
        <f t="shared" si="16"/>
        <v>0</v>
      </c>
      <c r="AS30" s="89">
        <f t="shared" si="17"/>
        <v>0</v>
      </c>
      <c r="AT30" s="89">
        <f t="shared" si="18"/>
        <v>0</v>
      </c>
      <c r="AU30" s="89">
        <f t="shared" si="19"/>
        <v>0</v>
      </c>
      <c r="AV30" s="89">
        <f t="shared" si="20"/>
        <v>0</v>
      </c>
      <c r="AW30" s="89">
        <f t="shared" si="20"/>
        <v>0</v>
      </c>
    </row>
    <row r="31" spans="2:49" s="16" customFormat="1" ht="30" customHeight="1" x14ac:dyDescent="0.2">
      <c r="B31" s="72"/>
      <c r="C31" s="90" t="s">
        <v>143</v>
      </c>
      <c r="D31" s="91">
        <v>50</v>
      </c>
      <c r="E31" s="92"/>
      <c r="F31" s="76"/>
      <c r="G31" s="93"/>
      <c r="H31" s="95" t="s">
        <v>121</v>
      </c>
      <c r="I31" s="95"/>
      <c r="J31" s="96" t="s">
        <v>122</v>
      </c>
      <c r="K31" s="81"/>
      <c r="L31" s="18">
        <f t="shared" si="3"/>
        <v>0</v>
      </c>
      <c r="N31" s="101"/>
      <c r="O31" s="102"/>
      <c r="P31" s="102"/>
      <c r="Q31" s="102"/>
      <c r="S31" s="83"/>
      <c r="T31" s="83"/>
      <c r="U31" s="83"/>
      <c r="V31" s="83"/>
      <c r="W31" s="83"/>
      <c r="X31" s="83"/>
      <c r="Y31" s="83"/>
      <c r="Z31" s="83"/>
      <c r="AA31" s="83"/>
      <c r="AB31" s="83"/>
      <c r="AC31" s="83"/>
      <c r="AD31" s="83"/>
      <c r="AE31" s="87"/>
      <c r="AF31" s="83"/>
      <c r="AG31" s="88"/>
      <c r="AI31" s="89">
        <f t="shared" si="7"/>
        <v>0</v>
      </c>
      <c r="AJ31" s="89">
        <f t="shared" si="8"/>
        <v>0</v>
      </c>
      <c r="AK31" s="89">
        <f t="shared" si="9"/>
        <v>0</v>
      </c>
      <c r="AL31" s="89">
        <f t="shared" si="10"/>
        <v>0</v>
      </c>
      <c r="AM31" s="89">
        <f t="shared" si="11"/>
        <v>0</v>
      </c>
      <c r="AN31" s="89">
        <f t="shared" si="12"/>
        <v>0</v>
      </c>
      <c r="AO31" s="89">
        <f t="shared" si="13"/>
        <v>0</v>
      </c>
      <c r="AP31" s="89">
        <f t="shared" si="14"/>
        <v>0</v>
      </c>
      <c r="AQ31" s="89">
        <f t="shared" si="15"/>
        <v>0</v>
      </c>
      <c r="AR31" s="89">
        <f t="shared" si="16"/>
        <v>0</v>
      </c>
      <c r="AS31" s="89">
        <f t="shared" si="17"/>
        <v>0</v>
      </c>
      <c r="AT31" s="89">
        <f t="shared" si="18"/>
        <v>0</v>
      </c>
      <c r="AU31" s="89">
        <f t="shared" si="19"/>
        <v>0</v>
      </c>
      <c r="AV31" s="89">
        <f t="shared" si="20"/>
        <v>0</v>
      </c>
      <c r="AW31" s="89">
        <f t="shared" si="20"/>
        <v>0</v>
      </c>
    </row>
    <row r="32" spans="2:49" s="16" customFormat="1" ht="34.5" customHeight="1" x14ac:dyDescent="0.2">
      <c r="B32" s="72"/>
      <c r="C32" s="90" t="s">
        <v>144</v>
      </c>
      <c r="D32" s="91">
        <v>300</v>
      </c>
      <c r="E32" s="92"/>
      <c r="F32" s="76"/>
      <c r="G32" s="93"/>
      <c r="H32" s="95" t="s">
        <v>154</v>
      </c>
      <c r="I32" s="95"/>
      <c r="J32" s="103" t="s">
        <v>145</v>
      </c>
      <c r="K32" s="81"/>
      <c r="L32" s="18">
        <f t="shared" si="3"/>
        <v>0</v>
      </c>
      <c r="N32" s="101" t="s">
        <v>84</v>
      </c>
      <c r="O32" s="102">
        <v>1250001</v>
      </c>
      <c r="P32" s="102">
        <v>10000000</v>
      </c>
      <c r="Q32" s="102"/>
      <c r="S32" s="83"/>
      <c r="T32" s="83"/>
      <c r="U32" s="83"/>
      <c r="V32" s="83"/>
      <c r="W32" s="83"/>
      <c r="X32" s="83"/>
      <c r="Y32" s="83"/>
      <c r="Z32" s="83"/>
      <c r="AA32" s="83"/>
      <c r="AB32" s="83"/>
      <c r="AC32" s="83"/>
      <c r="AD32" s="83"/>
      <c r="AE32" s="87"/>
      <c r="AF32" s="83"/>
      <c r="AG32" s="88"/>
      <c r="AI32" s="89">
        <f t="shared" si="7"/>
        <v>0</v>
      </c>
      <c r="AJ32" s="89">
        <f t="shared" si="8"/>
        <v>0</v>
      </c>
      <c r="AK32" s="89">
        <f t="shared" si="9"/>
        <v>0</v>
      </c>
      <c r="AL32" s="89">
        <f t="shared" si="10"/>
        <v>0</v>
      </c>
      <c r="AM32" s="89">
        <f t="shared" si="11"/>
        <v>0</v>
      </c>
      <c r="AN32" s="89">
        <f t="shared" si="12"/>
        <v>0</v>
      </c>
      <c r="AO32" s="89">
        <f t="shared" si="13"/>
        <v>0</v>
      </c>
      <c r="AP32" s="89">
        <f t="shared" si="14"/>
        <v>0</v>
      </c>
      <c r="AQ32" s="89">
        <f t="shared" si="15"/>
        <v>0</v>
      </c>
      <c r="AR32" s="89">
        <f t="shared" si="16"/>
        <v>0</v>
      </c>
      <c r="AS32" s="89">
        <f t="shared" si="17"/>
        <v>0</v>
      </c>
      <c r="AT32" s="89">
        <f t="shared" si="18"/>
        <v>0</v>
      </c>
      <c r="AU32" s="89">
        <f t="shared" si="19"/>
        <v>0</v>
      </c>
      <c r="AV32" s="89">
        <f t="shared" si="20"/>
        <v>0</v>
      </c>
      <c r="AW32" s="89">
        <f t="shared" si="20"/>
        <v>0</v>
      </c>
    </row>
    <row r="33" spans="2:49" s="16" customFormat="1" ht="34.5" customHeight="1" x14ac:dyDescent="0.2">
      <c r="B33" s="72"/>
      <c r="C33" s="90" t="s">
        <v>152</v>
      </c>
      <c r="D33" s="91">
        <v>30</v>
      </c>
      <c r="E33" s="75"/>
      <c r="F33" s="76"/>
      <c r="G33" s="77"/>
      <c r="H33" s="95" t="s">
        <v>153</v>
      </c>
      <c r="I33" s="79"/>
      <c r="J33" s="104" t="s">
        <v>155</v>
      </c>
      <c r="K33" s="81"/>
      <c r="L33" s="18">
        <f t="shared" si="3"/>
        <v>0</v>
      </c>
      <c r="N33" s="101"/>
      <c r="O33" s="102"/>
      <c r="P33" s="102"/>
      <c r="Q33" s="102"/>
      <c r="S33" s="83"/>
      <c r="T33" s="83"/>
      <c r="U33" s="83"/>
      <c r="V33" s="83"/>
      <c r="W33" s="83"/>
      <c r="X33" s="83"/>
      <c r="Y33" s="83"/>
      <c r="Z33" s="83"/>
      <c r="AA33" s="83"/>
      <c r="AB33" s="83"/>
      <c r="AC33" s="83"/>
      <c r="AD33" s="83"/>
      <c r="AE33" s="87"/>
      <c r="AF33" s="83"/>
      <c r="AG33" s="88"/>
      <c r="AI33" s="89">
        <f t="shared" si="7"/>
        <v>0</v>
      </c>
      <c r="AJ33" s="89">
        <f t="shared" si="8"/>
        <v>0</v>
      </c>
      <c r="AK33" s="89">
        <f t="shared" si="9"/>
        <v>0</v>
      </c>
      <c r="AL33" s="89">
        <f t="shared" si="10"/>
        <v>0</v>
      </c>
      <c r="AM33" s="89">
        <f t="shared" si="11"/>
        <v>0</v>
      </c>
      <c r="AN33" s="89">
        <f t="shared" si="12"/>
        <v>0</v>
      </c>
      <c r="AO33" s="89">
        <f t="shared" si="13"/>
        <v>0</v>
      </c>
      <c r="AP33" s="89">
        <f t="shared" si="14"/>
        <v>0</v>
      </c>
      <c r="AQ33" s="89">
        <f t="shared" si="15"/>
        <v>0</v>
      </c>
      <c r="AR33" s="89">
        <f t="shared" si="16"/>
        <v>0</v>
      </c>
      <c r="AS33" s="89">
        <f t="shared" si="17"/>
        <v>0</v>
      </c>
      <c r="AT33" s="89">
        <f t="shared" si="18"/>
        <v>0</v>
      </c>
      <c r="AU33" s="89">
        <f t="shared" si="19"/>
        <v>0</v>
      </c>
      <c r="AV33" s="89">
        <f t="shared" si="20"/>
        <v>0</v>
      </c>
      <c r="AW33" s="89">
        <f t="shared" si="20"/>
        <v>0</v>
      </c>
    </row>
    <row r="34" spans="2:49" s="16" customFormat="1" ht="28.5" x14ac:dyDescent="0.2">
      <c r="B34" s="72"/>
      <c r="C34" s="90" t="s">
        <v>123</v>
      </c>
      <c r="D34" s="91">
        <v>60</v>
      </c>
      <c r="E34" s="75"/>
      <c r="F34" s="76"/>
      <c r="G34" s="77"/>
      <c r="H34" s="105" t="s">
        <v>59</v>
      </c>
      <c r="I34" s="79"/>
      <c r="J34" s="80" t="s">
        <v>62</v>
      </c>
      <c r="K34" s="81"/>
      <c r="L34" s="18">
        <f t="shared" si="3"/>
        <v>0</v>
      </c>
      <c r="S34" s="83"/>
      <c r="T34" s="83"/>
      <c r="U34" s="83"/>
      <c r="V34" s="83"/>
      <c r="W34" s="83"/>
      <c r="X34" s="83"/>
      <c r="Y34" s="83"/>
      <c r="Z34" s="83"/>
      <c r="AA34" s="83"/>
      <c r="AB34" s="83"/>
      <c r="AC34" s="83"/>
      <c r="AD34" s="83"/>
      <c r="AE34" s="87"/>
      <c r="AF34" s="83"/>
      <c r="AG34" s="88"/>
      <c r="AI34" s="89">
        <f t="shared" si="7"/>
        <v>0</v>
      </c>
      <c r="AJ34" s="89">
        <f t="shared" si="8"/>
        <v>0</v>
      </c>
      <c r="AK34" s="89">
        <f t="shared" si="9"/>
        <v>0</v>
      </c>
      <c r="AL34" s="89">
        <f t="shared" si="10"/>
        <v>0</v>
      </c>
      <c r="AM34" s="89">
        <f t="shared" si="11"/>
        <v>0</v>
      </c>
      <c r="AN34" s="89">
        <f t="shared" si="12"/>
        <v>0</v>
      </c>
      <c r="AO34" s="89">
        <f t="shared" si="13"/>
        <v>0</v>
      </c>
      <c r="AP34" s="89">
        <f t="shared" si="14"/>
        <v>0</v>
      </c>
      <c r="AQ34" s="89">
        <f t="shared" si="15"/>
        <v>0</v>
      </c>
      <c r="AR34" s="89">
        <f t="shared" si="16"/>
        <v>0</v>
      </c>
      <c r="AS34" s="89">
        <f t="shared" si="17"/>
        <v>0</v>
      </c>
      <c r="AT34" s="89">
        <f t="shared" si="18"/>
        <v>0</v>
      </c>
      <c r="AU34" s="89">
        <f t="shared" si="19"/>
        <v>0</v>
      </c>
      <c r="AV34" s="89">
        <f t="shared" si="20"/>
        <v>0</v>
      </c>
      <c r="AW34" s="89">
        <f t="shared" si="20"/>
        <v>0</v>
      </c>
    </row>
    <row r="35" spans="2:49" s="16" customFormat="1" ht="36.75" customHeight="1" x14ac:dyDescent="0.2">
      <c r="B35" s="72"/>
      <c r="C35" s="90" t="s">
        <v>5</v>
      </c>
      <c r="D35" s="91">
        <v>200</v>
      </c>
      <c r="E35" s="92"/>
      <c r="F35" s="76"/>
      <c r="G35" s="93"/>
      <c r="H35" s="95" t="s">
        <v>60</v>
      </c>
      <c r="I35" s="95"/>
      <c r="J35" s="96" t="s">
        <v>63</v>
      </c>
      <c r="K35" s="81"/>
      <c r="L35" s="18">
        <f t="shared" si="3"/>
        <v>0</v>
      </c>
      <c r="S35" s="83"/>
      <c r="T35" s="83"/>
      <c r="U35" s="83"/>
      <c r="V35" s="83"/>
      <c r="W35" s="83"/>
      <c r="X35" s="83"/>
      <c r="Y35" s="83"/>
      <c r="Z35" s="83"/>
      <c r="AA35" s="83"/>
      <c r="AB35" s="83"/>
      <c r="AC35" s="83"/>
      <c r="AD35" s="83"/>
      <c r="AE35" s="87"/>
      <c r="AF35" s="83"/>
      <c r="AG35" s="88"/>
      <c r="AI35" s="89">
        <f t="shared" si="7"/>
        <v>0</v>
      </c>
      <c r="AJ35" s="89">
        <f t="shared" si="8"/>
        <v>0</v>
      </c>
      <c r="AK35" s="89">
        <f t="shared" si="9"/>
        <v>0</v>
      </c>
      <c r="AL35" s="89">
        <f t="shared" si="10"/>
        <v>0</v>
      </c>
      <c r="AM35" s="89">
        <f t="shared" si="11"/>
        <v>0</v>
      </c>
      <c r="AN35" s="89">
        <f t="shared" si="12"/>
        <v>0</v>
      </c>
      <c r="AO35" s="89">
        <f t="shared" si="13"/>
        <v>0</v>
      </c>
      <c r="AP35" s="89">
        <f t="shared" si="14"/>
        <v>0</v>
      </c>
      <c r="AQ35" s="89">
        <f t="shared" si="15"/>
        <v>0</v>
      </c>
      <c r="AR35" s="89">
        <f t="shared" si="16"/>
        <v>0</v>
      </c>
      <c r="AS35" s="89">
        <f t="shared" si="17"/>
        <v>0</v>
      </c>
      <c r="AT35" s="89">
        <f t="shared" si="18"/>
        <v>0</v>
      </c>
      <c r="AU35" s="89">
        <f t="shared" si="19"/>
        <v>0</v>
      </c>
      <c r="AV35" s="89">
        <f t="shared" si="20"/>
        <v>0</v>
      </c>
      <c r="AW35" s="89">
        <f t="shared" si="20"/>
        <v>0</v>
      </c>
    </row>
    <row r="36" spans="2:49" s="16" customFormat="1" ht="36" customHeight="1" x14ac:dyDescent="0.25">
      <c r="B36" s="72"/>
      <c r="C36" s="90" t="s">
        <v>6</v>
      </c>
      <c r="D36" s="91">
        <v>10</v>
      </c>
      <c r="E36" s="92"/>
      <c r="F36" s="76"/>
      <c r="G36" s="93"/>
      <c r="H36" s="106" t="s">
        <v>61</v>
      </c>
      <c r="I36" s="95"/>
      <c r="J36" s="96" t="s">
        <v>116</v>
      </c>
      <c r="K36" s="81"/>
      <c r="L36" s="18">
        <f t="shared" si="3"/>
        <v>0</v>
      </c>
      <c r="N36" s="16" t="s">
        <v>13</v>
      </c>
      <c r="O36" s="107">
        <f>((MAX(L$16:L$39))*(MAX(L$44:L$47)))*MAX(L$52:L$55)</f>
        <v>0</v>
      </c>
      <c r="S36" s="83"/>
      <c r="T36" s="83"/>
      <c r="U36" s="83"/>
      <c r="V36" s="83"/>
      <c r="W36" s="83"/>
      <c r="X36" s="83"/>
      <c r="Y36" s="83"/>
      <c r="Z36" s="83"/>
      <c r="AA36" s="83"/>
      <c r="AB36" s="83"/>
      <c r="AC36" s="83"/>
      <c r="AD36" s="83"/>
      <c r="AE36" s="87"/>
      <c r="AF36" s="83"/>
      <c r="AG36" s="88"/>
      <c r="AI36" s="89">
        <f t="shared" si="7"/>
        <v>0</v>
      </c>
      <c r="AJ36" s="89">
        <f t="shared" si="8"/>
        <v>0</v>
      </c>
      <c r="AK36" s="89">
        <f t="shared" si="9"/>
        <v>0</v>
      </c>
      <c r="AL36" s="89">
        <f t="shared" si="10"/>
        <v>0</v>
      </c>
      <c r="AM36" s="89">
        <f t="shared" si="11"/>
        <v>0</v>
      </c>
      <c r="AN36" s="89">
        <f t="shared" si="12"/>
        <v>0</v>
      </c>
      <c r="AO36" s="89">
        <f t="shared" si="13"/>
        <v>0</v>
      </c>
      <c r="AP36" s="89">
        <f t="shared" si="14"/>
        <v>0</v>
      </c>
      <c r="AQ36" s="89">
        <f t="shared" si="15"/>
        <v>0</v>
      </c>
      <c r="AR36" s="89">
        <f t="shared" si="16"/>
        <v>0</v>
      </c>
      <c r="AS36" s="89">
        <f t="shared" si="17"/>
        <v>0</v>
      </c>
      <c r="AT36" s="89">
        <f t="shared" si="18"/>
        <v>0</v>
      </c>
      <c r="AU36" s="89">
        <f t="shared" si="19"/>
        <v>0</v>
      </c>
      <c r="AV36" s="89">
        <f t="shared" si="20"/>
        <v>0</v>
      </c>
      <c r="AW36" s="89">
        <f t="shared" si="20"/>
        <v>0</v>
      </c>
    </row>
    <row r="37" spans="2:49" s="16" customFormat="1" ht="42.75" x14ac:dyDescent="0.25">
      <c r="B37" s="72"/>
      <c r="C37" s="90" t="s">
        <v>7</v>
      </c>
      <c r="D37" s="91">
        <v>50</v>
      </c>
      <c r="E37" s="92"/>
      <c r="F37" s="76"/>
      <c r="G37" s="93"/>
      <c r="H37" s="95" t="s">
        <v>64</v>
      </c>
      <c r="I37" s="95"/>
      <c r="J37" s="96" t="s">
        <v>67</v>
      </c>
      <c r="K37" s="81"/>
      <c r="L37" s="18">
        <f t="shared" si="3"/>
        <v>0</v>
      </c>
      <c r="N37" s="101" t="s">
        <v>17</v>
      </c>
      <c r="O37" s="107" t="str">
        <f>IF(O36&gt;=$O$32,$N$32,(IF(O36&gt;=$O$30,$N$30,(IF(O36&gt;$O$29,$N$29,(IF(O36&gt;=$O$28,$N$28,$N$27)))))))</f>
        <v>Class I</v>
      </c>
      <c r="P37" s="16" t="s">
        <v>76</v>
      </c>
      <c r="S37" s="83"/>
      <c r="T37" s="83"/>
      <c r="U37" s="83"/>
      <c r="V37" s="83"/>
      <c r="W37" s="83"/>
      <c r="X37" s="83"/>
      <c r="Y37" s="83"/>
      <c r="Z37" s="83"/>
      <c r="AA37" s="83"/>
      <c r="AB37" s="83"/>
      <c r="AC37" s="83"/>
      <c r="AD37" s="83"/>
      <c r="AE37" s="87"/>
      <c r="AF37" s="83"/>
      <c r="AG37" s="88"/>
      <c r="AI37" s="89">
        <f t="shared" si="7"/>
        <v>0</v>
      </c>
      <c r="AJ37" s="89">
        <f t="shared" si="8"/>
        <v>0</v>
      </c>
      <c r="AK37" s="89">
        <f t="shared" si="9"/>
        <v>0</v>
      </c>
      <c r="AL37" s="89">
        <f t="shared" si="10"/>
        <v>0</v>
      </c>
      <c r="AM37" s="89">
        <f t="shared" si="11"/>
        <v>0</v>
      </c>
      <c r="AN37" s="89">
        <f t="shared" si="12"/>
        <v>0</v>
      </c>
      <c r="AO37" s="89">
        <f t="shared" si="13"/>
        <v>0</v>
      </c>
      <c r="AP37" s="89">
        <f t="shared" si="14"/>
        <v>0</v>
      </c>
      <c r="AQ37" s="89">
        <f t="shared" si="15"/>
        <v>0</v>
      </c>
      <c r="AR37" s="89">
        <f t="shared" si="16"/>
        <v>0</v>
      </c>
      <c r="AS37" s="89">
        <f t="shared" si="17"/>
        <v>0</v>
      </c>
      <c r="AT37" s="89">
        <f t="shared" si="18"/>
        <v>0</v>
      </c>
      <c r="AU37" s="89">
        <f t="shared" si="19"/>
        <v>0</v>
      </c>
      <c r="AV37" s="89">
        <f t="shared" si="20"/>
        <v>0</v>
      </c>
      <c r="AW37" s="89">
        <f t="shared" si="20"/>
        <v>0</v>
      </c>
    </row>
    <row r="38" spans="2:49" s="16" customFormat="1" ht="42.75" x14ac:dyDescent="0.2">
      <c r="B38" s="72"/>
      <c r="C38" s="90" t="s">
        <v>8</v>
      </c>
      <c r="D38" s="91">
        <v>500</v>
      </c>
      <c r="E38" s="92"/>
      <c r="F38" s="76"/>
      <c r="G38" s="93"/>
      <c r="H38" s="95" t="s">
        <v>65</v>
      </c>
      <c r="I38" s="95"/>
      <c r="J38" s="96" t="s">
        <v>68</v>
      </c>
      <c r="K38" s="81"/>
      <c r="L38" s="18">
        <f t="shared" si="3"/>
        <v>0</v>
      </c>
      <c r="S38" s="83"/>
      <c r="T38" s="83"/>
      <c r="U38" s="83"/>
      <c r="V38" s="83"/>
      <c r="W38" s="83"/>
      <c r="X38" s="83"/>
      <c r="Y38" s="83"/>
      <c r="Z38" s="83"/>
      <c r="AA38" s="83"/>
      <c r="AB38" s="83"/>
      <c r="AC38" s="83"/>
      <c r="AD38" s="83"/>
      <c r="AE38" s="87"/>
      <c r="AF38" s="83"/>
      <c r="AG38" s="88"/>
      <c r="AI38" s="89">
        <f t="shared" si="7"/>
        <v>0</v>
      </c>
      <c r="AJ38" s="89">
        <f t="shared" si="8"/>
        <v>0</v>
      </c>
      <c r="AK38" s="89">
        <f t="shared" si="9"/>
        <v>0</v>
      </c>
      <c r="AL38" s="89">
        <f t="shared" si="10"/>
        <v>0</v>
      </c>
      <c r="AM38" s="89">
        <f t="shared" si="11"/>
        <v>0</v>
      </c>
      <c r="AN38" s="89">
        <f t="shared" si="12"/>
        <v>0</v>
      </c>
      <c r="AO38" s="89">
        <f t="shared" si="13"/>
        <v>0</v>
      </c>
      <c r="AP38" s="89">
        <f t="shared" si="14"/>
        <v>0</v>
      </c>
      <c r="AQ38" s="89">
        <f t="shared" si="15"/>
        <v>0</v>
      </c>
      <c r="AR38" s="89">
        <f t="shared" si="16"/>
        <v>0</v>
      </c>
      <c r="AS38" s="89">
        <f t="shared" si="17"/>
        <v>0</v>
      </c>
      <c r="AT38" s="89">
        <f t="shared" si="18"/>
        <v>0</v>
      </c>
      <c r="AU38" s="89">
        <f t="shared" si="19"/>
        <v>0</v>
      </c>
      <c r="AV38" s="89">
        <f t="shared" si="20"/>
        <v>0</v>
      </c>
      <c r="AW38" s="89">
        <f t="shared" si="20"/>
        <v>0</v>
      </c>
    </row>
    <row r="39" spans="2:49" s="16" customFormat="1" ht="28.5" x14ac:dyDescent="0.2">
      <c r="B39" s="72"/>
      <c r="C39" s="108" t="s">
        <v>9</v>
      </c>
      <c r="D39" s="109">
        <v>1000</v>
      </c>
      <c r="E39" s="110"/>
      <c r="F39" s="111"/>
      <c r="G39" s="112"/>
      <c r="H39" s="113" t="s">
        <v>66</v>
      </c>
      <c r="I39" s="113"/>
      <c r="J39" s="114" t="s">
        <v>69</v>
      </c>
      <c r="K39" s="81"/>
      <c r="L39" s="18">
        <f t="shared" si="3"/>
        <v>0</v>
      </c>
      <c r="S39" s="115"/>
      <c r="T39" s="115"/>
      <c r="U39" s="115"/>
      <c r="V39" s="115"/>
      <c r="W39" s="115"/>
      <c r="X39" s="115"/>
      <c r="Y39" s="115"/>
      <c r="Z39" s="115"/>
      <c r="AA39" s="115"/>
      <c r="AB39" s="115"/>
      <c r="AC39" s="115"/>
      <c r="AD39" s="115"/>
      <c r="AE39" s="116"/>
      <c r="AF39" s="115"/>
      <c r="AG39" s="117"/>
      <c r="AI39" s="118">
        <f t="shared" si="7"/>
        <v>0</v>
      </c>
      <c r="AJ39" s="118">
        <f t="shared" si="8"/>
        <v>0</v>
      </c>
      <c r="AK39" s="118">
        <f t="shared" si="9"/>
        <v>0</v>
      </c>
      <c r="AL39" s="118">
        <f t="shared" si="10"/>
        <v>0</v>
      </c>
      <c r="AM39" s="118">
        <f t="shared" si="11"/>
        <v>0</v>
      </c>
      <c r="AN39" s="118">
        <f t="shared" si="12"/>
        <v>0</v>
      </c>
      <c r="AO39" s="118">
        <f t="shared" si="13"/>
        <v>0</v>
      </c>
      <c r="AP39" s="118">
        <f t="shared" si="14"/>
        <v>0</v>
      </c>
      <c r="AQ39" s="118">
        <f t="shared" si="15"/>
        <v>0</v>
      </c>
      <c r="AR39" s="118">
        <f t="shared" si="16"/>
        <v>0</v>
      </c>
      <c r="AS39" s="118">
        <f t="shared" si="17"/>
        <v>0</v>
      </c>
      <c r="AT39" s="118">
        <f t="shared" si="18"/>
        <v>0</v>
      </c>
      <c r="AU39" s="118">
        <f t="shared" si="19"/>
        <v>0</v>
      </c>
      <c r="AV39" s="118">
        <f t="shared" si="20"/>
        <v>0</v>
      </c>
      <c r="AW39" s="118">
        <f t="shared" si="20"/>
        <v>0</v>
      </c>
    </row>
    <row r="40" spans="2:49" s="16" customFormat="1" thickBot="1" x14ac:dyDescent="0.25">
      <c r="B40" s="119"/>
      <c r="C40" s="120"/>
      <c r="D40" s="121"/>
      <c r="E40" s="121"/>
      <c r="F40" s="122"/>
      <c r="G40" s="122"/>
      <c r="H40" s="122"/>
      <c r="I40" s="122"/>
      <c r="J40" s="123"/>
      <c r="K40" s="124"/>
      <c r="L40" s="18"/>
      <c r="S40" s="125"/>
      <c r="T40" s="125"/>
      <c r="U40" s="125"/>
      <c r="V40" s="125"/>
      <c r="W40" s="125"/>
      <c r="X40" s="125"/>
      <c r="Y40" s="125"/>
      <c r="Z40" s="125"/>
      <c r="AA40" s="125"/>
      <c r="AB40" s="125"/>
      <c r="AC40" s="125"/>
      <c r="AD40" s="125"/>
      <c r="AE40" s="125"/>
      <c r="AF40" s="125"/>
      <c r="AG40" s="125"/>
      <c r="AI40" s="126"/>
      <c r="AJ40" s="126"/>
      <c r="AK40" s="126"/>
      <c r="AL40" s="126"/>
      <c r="AM40" s="126"/>
      <c r="AN40" s="126"/>
      <c r="AO40" s="126"/>
      <c r="AP40" s="126"/>
      <c r="AQ40" s="126"/>
      <c r="AR40" s="126"/>
      <c r="AS40" s="126"/>
      <c r="AT40" s="126"/>
      <c r="AU40" s="126"/>
      <c r="AV40" s="126"/>
      <c r="AW40" s="126"/>
    </row>
    <row r="41" spans="2:49" s="16" customFormat="1" thickBot="1" x14ac:dyDescent="0.25">
      <c r="D41" s="17"/>
      <c r="E41" s="17"/>
      <c r="F41" s="18"/>
      <c r="G41" s="18"/>
      <c r="H41" s="18"/>
      <c r="I41" s="18"/>
      <c r="J41" s="19"/>
      <c r="K41" s="18"/>
      <c r="L41" s="18"/>
      <c r="S41" s="18"/>
      <c r="T41" s="18"/>
      <c r="U41" s="18"/>
      <c r="V41" s="18"/>
      <c r="W41" s="18"/>
      <c r="X41" s="18"/>
      <c r="Y41" s="18"/>
      <c r="Z41" s="18"/>
      <c r="AA41" s="18"/>
      <c r="AB41" s="18"/>
      <c r="AC41" s="18"/>
      <c r="AD41" s="18"/>
      <c r="AE41" s="18"/>
      <c r="AF41" s="18"/>
      <c r="AG41" s="18"/>
    </row>
    <row r="42" spans="2:49" s="16" customFormat="1" x14ac:dyDescent="0.2">
      <c r="B42" s="172" t="s">
        <v>73</v>
      </c>
      <c r="C42" s="173"/>
      <c r="D42" s="173"/>
      <c r="E42" s="173"/>
      <c r="F42" s="173"/>
      <c r="G42" s="173"/>
      <c r="H42" s="173"/>
      <c r="I42" s="173"/>
      <c r="J42" s="173"/>
      <c r="K42" s="174"/>
      <c r="L42" s="18"/>
      <c r="S42" s="18"/>
      <c r="T42" s="18"/>
      <c r="U42" s="18"/>
      <c r="V42" s="18"/>
      <c r="W42" s="18"/>
      <c r="X42" s="18"/>
      <c r="Y42" s="18"/>
      <c r="Z42" s="18"/>
      <c r="AA42" s="18"/>
      <c r="AB42" s="18"/>
      <c r="AC42" s="18"/>
      <c r="AD42" s="18"/>
      <c r="AE42" s="18"/>
      <c r="AF42" s="18"/>
      <c r="AG42" s="18"/>
    </row>
    <row r="43" spans="2:49" s="71" customFormat="1" ht="39" customHeight="1" x14ac:dyDescent="0.25">
      <c r="B43" s="61"/>
      <c r="C43" s="62" t="s">
        <v>70</v>
      </c>
      <c r="D43" s="127"/>
      <c r="E43" s="127"/>
      <c r="F43" s="64" t="s">
        <v>149</v>
      </c>
      <c r="G43" s="125"/>
      <c r="H43" s="128" t="s">
        <v>44</v>
      </c>
      <c r="I43" s="129"/>
      <c r="J43" s="66" t="s">
        <v>111</v>
      </c>
      <c r="K43" s="81"/>
      <c r="L43" s="18"/>
      <c r="S43" s="18"/>
      <c r="T43" s="18"/>
      <c r="U43" s="18"/>
      <c r="V43" s="18"/>
      <c r="W43" s="18"/>
      <c r="X43" s="18"/>
      <c r="Y43" s="18"/>
      <c r="Z43" s="18"/>
      <c r="AA43" s="18"/>
      <c r="AB43" s="18"/>
      <c r="AC43" s="18"/>
      <c r="AD43" s="18"/>
      <c r="AE43" s="18"/>
      <c r="AF43" s="18"/>
      <c r="AG43" s="18"/>
    </row>
    <row r="44" spans="2:49" s="71" customFormat="1" ht="30" customHeight="1" x14ac:dyDescent="0.25">
      <c r="B44" s="98"/>
      <c r="C44" s="130" t="s">
        <v>89</v>
      </c>
      <c r="D44" s="131">
        <v>10</v>
      </c>
      <c r="E44" s="132"/>
      <c r="F44" s="133"/>
      <c r="G44" s="74"/>
      <c r="H44" s="75" t="s">
        <v>93</v>
      </c>
      <c r="I44" s="74"/>
      <c r="J44" s="80" t="s">
        <v>107</v>
      </c>
      <c r="K44" s="81"/>
      <c r="L44" s="18">
        <f t="shared" si="3"/>
        <v>0</v>
      </c>
      <c r="S44" s="82"/>
      <c r="T44" s="82"/>
      <c r="U44" s="82" t="s">
        <v>18</v>
      </c>
      <c r="V44" s="82"/>
      <c r="W44" s="82"/>
      <c r="X44" s="82"/>
      <c r="Y44" s="82" t="s">
        <v>18</v>
      </c>
      <c r="Z44" s="82"/>
      <c r="AA44" s="82"/>
      <c r="AB44" s="82"/>
      <c r="AC44" s="82" t="s">
        <v>18</v>
      </c>
      <c r="AD44" s="82"/>
      <c r="AE44" s="84" t="s">
        <v>12</v>
      </c>
      <c r="AF44" s="82"/>
      <c r="AG44" s="85"/>
      <c r="AI44" s="134">
        <f t="shared" ref="AI44:AT47" si="21">IF(ISBLANK(S44), 0, $D44)</f>
        <v>0</v>
      </c>
      <c r="AJ44" s="134">
        <f t="shared" si="21"/>
        <v>0</v>
      </c>
      <c r="AK44" s="134">
        <f t="shared" si="21"/>
        <v>10</v>
      </c>
      <c r="AL44" s="134">
        <f t="shared" si="21"/>
        <v>0</v>
      </c>
      <c r="AM44" s="134">
        <f t="shared" si="21"/>
        <v>0</v>
      </c>
      <c r="AN44" s="134">
        <f t="shared" si="21"/>
        <v>0</v>
      </c>
      <c r="AO44" s="134">
        <f t="shared" si="21"/>
        <v>10</v>
      </c>
      <c r="AP44" s="134">
        <f t="shared" si="21"/>
        <v>0</v>
      </c>
      <c r="AQ44" s="134">
        <f t="shared" si="21"/>
        <v>0</v>
      </c>
      <c r="AR44" s="134">
        <f t="shared" si="21"/>
        <v>0</v>
      </c>
      <c r="AS44" s="134">
        <f t="shared" si="21"/>
        <v>10</v>
      </c>
      <c r="AT44" s="134">
        <f t="shared" si="21"/>
        <v>0</v>
      </c>
      <c r="AU44" s="134">
        <f t="shared" ref="AU44:AU47" si="22">IF(ISBLANK(AE44), 0, $D44)</f>
        <v>10</v>
      </c>
      <c r="AV44" s="134">
        <f t="shared" ref="AV44:AW47" si="23">IF(ISBLANK(AF44), 0, $D44)</f>
        <v>0</v>
      </c>
      <c r="AW44" s="134">
        <f t="shared" si="23"/>
        <v>0</v>
      </c>
    </row>
    <row r="45" spans="2:49" s="71" customFormat="1" ht="30" customHeight="1" x14ac:dyDescent="0.25">
      <c r="B45" s="98"/>
      <c r="C45" s="135" t="s">
        <v>90</v>
      </c>
      <c r="D45" s="136">
        <v>50</v>
      </c>
      <c r="E45" s="137"/>
      <c r="F45" s="133"/>
      <c r="G45" s="91"/>
      <c r="H45" s="92" t="s">
        <v>104</v>
      </c>
      <c r="I45" s="91"/>
      <c r="J45" s="96" t="s">
        <v>110</v>
      </c>
      <c r="K45" s="81"/>
      <c r="L45" s="18">
        <f t="shared" si="3"/>
        <v>0</v>
      </c>
      <c r="S45" s="83"/>
      <c r="T45" s="83"/>
      <c r="U45" s="83"/>
      <c r="V45" s="83"/>
      <c r="W45" s="83" t="s">
        <v>18</v>
      </c>
      <c r="X45" s="83"/>
      <c r="Y45" s="83"/>
      <c r="Z45" s="83"/>
      <c r="AA45" s="83"/>
      <c r="AB45" s="83" t="s">
        <v>18</v>
      </c>
      <c r="AC45" s="83"/>
      <c r="AD45" s="83"/>
      <c r="AE45" s="87"/>
      <c r="AF45" s="83"/>
      <c r="AG45" s="88"/>
      <c r="AI45" s="99">
        <f t="shared" si="21"/>
        <v>0</v>
      </c>
      <c r="AJ45" s="99">
        <f t="shared" si="21"/>
        <v>0</v>
      </c>
      <c r="AK45" s="99">
        <f t="shared" si="21"/>
        <v>0</v>
      </c>
      <c r="AL45" s="99">
        <f t="shared" si="21"/>
        <v>0</v>
      </c>
      <c r="AM45" s="99">
        <f t="shared" si="21"/>
        <v>50</v>
      </c>
      <c r="AN45" s="99">
        <f t="shared" si="21"/>
        <v>0</v>
      </c>
      <c r="AO45" s="99">
        <f t="shared" si="21"/>
        <v>0</v>
      </c>
      <c r="AP45" s="99">
        <f t="shared" si="21"/>
        <v>0</v>
      </c>
      <c r="AQ45" s="99">
        <f t="shared" si="21"/>
        <v>0</v>
      </c>
      <c r="AR45" s="99">
        <f t="shared" si="21"/>
        <v>50</v>
      </c>
      <c r="AS45" s="99">
        <f t="shared" si="21"/>
        <v>0</v>
      </c>
      <c r="AT45" s="99">
        <f t="shared" si="21"/>
        <v>0</v>
      </c>
      <c r="AU45" s="99">
        <f t="shared" si="22"/>
        <v>0</v>
      </c>
      <c r="AV45" s="99">
        <f t="shared" si="23"/>
        <v>0</v>
      </c>
      <c r="AW45" s="99">
        <f t="shared" si="23"/>
        <v>0</v>
      </c>
    </row>
    <row r="46" spans="2:49" s="71" customFormat="1" ht="30" customHeight="1" x14ac:dyDescent="0.25">
      <c r="B46" s="98"/>
      <c r="C46" s="135" t="s">
        <v>91</v>
      </c>
      <c r="D46" s="136">
        <v>300</v>
      </c>
      <c r="E46" s="137"/>
      <c r="F46" s="133"/>
      <c r="G46" s="91"/>
      <c r="H46" s="92" t="s">
        <v>105</v>
      </c>
      <c r="I46" s="91"/>
      <c r="J46" s="96" t="s">
        <v>109</v>
      </c>
      <c r="K46" s="81"/>
      <c r="L46" s="18">
        <f t="shared" si="3"/>
        <v>0</v>
      </c>
      <c r="S46" s="83"/>
      <c r="T46" s="83"/>
      <c r="U46" s="83"/>
      <c r="V46" s="83" t="s">
        <v>12</v>
      </c>
      <c r="W46" s="83"/>
      <c r="X46" s="83" t="s">
        <v>12</v>
      </c>
      <c r="Y46" s="83"/>
      <c r="Z46" s="83"/>
      <c r="AA46" s="83" t="s">
        <v>18</v>
      </c>
      <c r="AB46" s="83"/>
      <c r="AC46" s="83"/>
      <c r="AD46" s="83"/>
      <c r="AE46" s="87"/>
      <c r="AF46" s="83"/>
      <c r="AG46" s="88"/>
      <c r="AI46" s="99">
        <f t="shared" si="21"/>
        <v>0</v>
      </c>
      <c r="AJ46" s="99">
        <f t="shared" si="21"/>
        <v>0</v>
      </c>
      <c r="AK46" s="99">
        <f t="shared" si="21"/>
        <v>0</v>
      </c>
      <c r="AL46" s="99">
        <f t="shared" si="21"/>
        <v>300</v>
      </c>
      <c r="AM46" s="99">
        <f t="shared" si="21"/>
        <v>0</v>
      </c>
      <c r="AN46" s="99">
        <f t="shared" si="21"/>
        <v>300</v>
      </c>
      <c r="AO46" s="99">
        <f t="shared" si="21"/>
        <v>0</v>
      </c>
      <c r="AP46" s="99">
        <f t="shared" si="21"/>
        <v>0</v>
      </c>
      <c r="AQ46" s="99">
        <f t="shared" si="21"/>
        <v>300</v>
      </c>
      <c r="AR46" s="99">
        <f t="shared" si="21"/>
        <v>0</v>
      </c>
      <c r="AS46" s="99">
        <f t="shared" si="21"/>
        <v>0</v>
      </c>
      <c r="AT46" s="99">
        <f t="shared" si="21"/>
        <v>0</v>
      </c>
      <c r="AU46" s="99">
        <f t="shared" si="22"/>
        <v>0</v>
      </c>
      <c r="AV46" s="99">
        <f t="shared" si="23"/>
        <v>0</v>
      </c>
      <c r="AW46" s="99">
        <f t="shared" si="23"/>
        <v>0</v>
      </c>
    </row>
    <row r="47" spans="2:49" s="71" customFormat="1" ht="30" customHeight="1" x14ac:dyDescent="0.25">
      <c r="B47" s="98"/>
      <c r="C47" s="138" t="s">
        <v>92</v>
      </c>
      <c r="D47" s="139">
        <v>500</v>
      </c>
      <c r="E47" s="140"/>
      <c r="F47" s="141"/>
      <c r="G47" s="109"/>
      <c r="H47" s="110" t="s">
        <v>106</v>
      </c>
      <c r="I47" s="109"/>
      <c r="J47" s="114" t="s">
        <v>108</v>
      </c>
      <c r="K47" s="81"/>
      <c r="L47" s="18">
        <f t="shared" si="3"/>
        <v>0</v>
      </c>
      <c r="S47" s="115" t="s">
        <v>12</v>
      </c>
      <c r="T47" s="115" t="s">
        <v>12</v>
      </c>
      <c r="U47" s="115"/>
      <c r="V47" s="115"/>
      <c r="W47" s="115"/>
      <c r="X47" s="115"/>
      <c r="Y47" s="115"/>
      <c r="Z47" s="115" t="s">
        <v>18</v>
      </c>
      <c r="AA47" s="115"/>
      <c r="AB47" s="115"/>
      <c r="AC47" s="115"/>
      <c r="AD47" s="115" t="s">
        <v>12</v>
      </c>
      <c r="AE47" s="116"/>
      <c r="AF47" s="115" t="s">
        <v>12</v>
      </c>
      <c r="AG47" s="117" t="s">
        <v>12</v>
      </c>
      <c r="AI47" s="142">
        <f t="shared" si="21"/>
        <v>500</v>
      </c>
      <c r="AJ47" s="142">
        <f t="shared" si="21"/>
        <v>500</v>
      </c>
      <c r="AK47" s="142">
        <f t="shared" si="21"/>
        <v>0</v>
      </c>
      <c r="AL47" s="142">
        <f t="shared" si="21"/>
        <v>0</v>
      </c>
      <c r="AM47" s="142">
        <f t="shared" si="21"/>
        <v>0</v>
      </c>
      <c r="AN47" s="142">
        <f t="shared" si="21"/>
        <v>0</v>
      </c>
      <c r="AO47" s="142">
        <f t="shared" si="21"/>
        <v>0</v>
      </c>
      <c r="AP47" s="142">
        <f t="shared" si="21"/>
        <v>500</v>
      </c>
      <c r="AQ47" s="142">
        <f t="shared" si="21"/>
        <v>0</v>
      </c>
      <c r="AR47" s="142">
        <f t="shared" si="21"/>
        <v>0</v>
      </c>
      <c r="AS47" s="142">
        <f t="shared" si="21"/>
        <v>0</v>
      </c>
      <c r="AT47" s="142">
        <f t="shared" si="21"/>
        <v>500</v>
      </c>
      <c r="AU47" s="142">
        <f t="shared" si="22"/>
        <v>0</v>
      </c>
      <c r="AV47" s="142">
        <f t="shared" si="23"/>
        <v>500</v>
      </c>
      <c r="AW47" s="142">
        <f t="shared" si="23"/>
        <v>500</v>
      </c>
    </row>
    <row r="48" spans="2:49" s="71" customFormat="1" thickBot="1" x14ac:dyDescent="0.3">
      <c r="B48" s="143"/>
      <c r="C48" s="144"/>
      <c r="D48" s="145"/>
      <c r="E48" s="145"/>
      <c r="F48" s="146"/>
      <c r="G48" s="146"/>
      <c r="H48" s="146"/>
      <c r="I48" s="146"/>
      <c r="J48" s="147"/>
      <c r="K48" s="124"/>
      <c r="L48" s="18"/>
      <c r="S48" s="125"/>
      <c r="T48" s="125"/>
      <c r="U48" s="125"/>
      <c r="V48" s="125"/>
      <c r="W48" s="125"/>
      <c r="X48" s="125"/>
      <c r="Y48" s="125"/>
      <c r="Z48" s="125"/>
      <c r="AA48" s="125"/>
      <c r="AB48" s="125"/>
      <c r="AC48" s="125"/>
      <c r="AD48" s="125"/>
      <c r="AE48" s="125"/>
      <c r="AF48" s="125"/>
      <c r="AG48" s="125"/>
      <c r="AI48" s="148"/>
      <c r="AJ48" s="148"/>
      <c r="AK48" s="148"/>
      <c r="AL48" s="148"/>
      <c r="AM48" s="148"/>
      <c r="AN48" s="148"/>
      <c r="AO48" s="148"/>
      <c r="AP48" s="148"/>
      <c r="AQ48" s="148"/>
      <c r="AR48" s="148"/>
      <c r="AS48" s="148"/>
      <c r="AT48" s="148"/>
      <c r="AU48" s="148"/>
      <c r="AV48" s="148"/>
      <c r="AW48" s="148"/>
    </row>
    <row r="49" spans="2:49" s="71" customFormat="1" thickBot="1" x14ac:dyDescent="0.3">
      <c r="D49" s="149"/>
      <c r="E49" s="149"/>
      <c r="F49" s="18"/>
      <c r="G49" s="18"/>
      <c r="H49" s="18"/>
      <c r="I49" s="18"/>
      <c r="J49" s="19"/>
      <c r="K49" s="18"/>
      <c r="L49" s="18"/>
      <c r="S49" s="18"/>
      <c r="T49" s="18"/>
      <c r="U49" s="18"/>
      <c r="V49" s="18"/>
      <c r="W49" s="18"/>
      <c r="X49" s="18"/>
      <c r="Y49" s="18"/>
      <c r="Z49" s="18"/>
      <c r="AA49" s="18"/>
      <c r="AB49" s="18"/>
      <c r="AC49" s="18"/>
      <c r="AD49" s="18"/>
      <c r="AE49" s="18"/>
      <c r="AF49" s="18"/>
      <c r="AG49" s="18"/>
    </row>
    <row r="50" spans="2:49" s="71" customFormat="1" x14ac:dyDescent="0.25">
      <c r="B50" s="172" t="s">
        <v>74</v>
      </c>
      <c r="C50" s="173"/>
      <c r="D50" s="173"/>
      <c r="E50" s="173"/>
      <c r="F50" s="173"/>
      <c r="G50" s="173"/>
      <c r="H50" s="173"/>
      <c r="I50" s="173"/>
      <c r="J50" s="173"/>
      <c r="K50" s="174"/>
      <c r="L50" s="18"/>
      <c r="S50" s="18"/>
      <c r="T50" s="18"/>
      <c r="U50" s="18"/>
      <c r="V50" s="18"/>
      <c r="W50" s="18"/>
      <c r="X50" s="18"/>
      <c r="Y50" s="18"/>
      <c r="Z50" s="18"/>
      <c r="AA50" s="18"/>
      <c r="AB50" s="18"/>
      <c r="AC50" s="18"/>
      <c r="AD50" s="18"/>
      <c r="AE50" s="18"/>
      <c r="AF50" s="18"/>
      <c r="AG50" s="18"/>
    </row>
    <row r="51" spans="2:49" s="71" customFormat="1" ht="38.25" customHeight="1" x14ac:dyDescent="0.25">
      <c r="B51" s="61"/>
      <c r="C51" s="62" t="s">
        <v>71</v>
      </c>
      <c r="D51" s="127"/>
      <c r="E51" s="127"/>
      <c r="F51" s="64" t="s">
        <v>149</v>
      </c>
      <c r="G51" s="125"/>
      <c r="H51" s="128" t="s">
        <v>44</v>
      </c>
      <c r="I51" s="129"/>
      <c r="J51" s="66" t="s">
        <v>45</v>
      </c>
      <c r="K51" s="81"/>
      <c r="L51" s="18"/>
      <c r="S51" s="18"/>
      <c r="T51" s="18"/>
      <c r="U51" s="18"/>
      <c r="V51" s="18"/>
      <c r="W51" s="18"/>
      <c r="X51" s="18"/>
      <c r="Y51" s="18"/>
      <c r="Z51" s="18"/>
      <c r="AA51" s="18"/>
      <c r="AB51" s="18"/>
      <c r="AC51" s="18"/>
      <c r="AD51" s="18"/>
      <c r="AE51" s="18"/>
      <c r="AF51" s="18"/>
      <c r="AG51" s="18"/>
    </row>
    <row r="52" spans="2:49" s="71" customFormat="1" ht="33" customHeight="1" x14ac:dyDescent="0.25">
      <c r="B52" s="98"/>
      <c r="C52" s="150" t="s">
        <v>147</v>
      </c>
      <c r="D52" s="74">
        <v>20</v>
      </c>
      <c r="E52" s="75"/>
      <c r="F52" s="133"/>
      <c r="G52" s="74"/>
      <c r="H52" s="80" t="s">
        <v>164</v>
      </c>
      <c r="I52" s="74"/>
      <c r="J52" s="151" t="s">
        <v>113</v>
      </c>
      <c r="K52" s="81"/>
      <c r="L52" s="18">
        <f t="shared" si="3"/>
        <v>0</v>
      </c>
      <c r="S52" s="82" t="s">
        <v>12</v>
      </c>
      <c r="T52" s="82" t="s">
        <v>12</v>
      </c>
      <c r="U52" s="82"/>
      <c r="V52" s="82" t="s">
        <v>12</v>
      </c>
      <c r="W52" s="82" t="s">
        <v>18</v>
      </c>
      <c r="X52" s="82" t="s">
        <v>12</v>
      </c>
      <c r="Y52" s="82" t="s">
        <v>12</v>
      </c>
      <c r="Z52" s="82" t="s">
        <v>12</v>
      </c>
      <c r="AA52" s="82" t="s">
        <v>12</v>
      </c>
      <c r="AB52" s="82" t="s">
        <v>12</v>
      </c>
      <c r="AC52" s="82" t="s">
        <v>12</v>
      </c>
      <c r="AD52" s="82" t="s">
        <v>12</v>
      </c>
      <c r="AE52" s="84"/>
      <c r="AF52" s="82"/>
      <c r="AG52" s="85" t="s">
        <v>12</v>
      </c>
      <c r="AI52" s="134">
        <f t="shared" ref="AI52:AT55" si="24">IF(ISBLANK(S52), 0, $D52)</f>
        <v>20</v>
      </c>
      <c r="AJ52" s="134">
        <f t="shared" si="24"/>
        <v>20</v>
      </c>
      <c r="AK52" s="134">
        <f t="shared" si="24"/>
        <v>0</v>
      </c>
      <c r="AL52" s="134">
        <f t="shared" si="24"/>
        <v>20</v>
      </c>
      <c r="AM52" s="134">
        <f t="shared" si="24"/>
        <v>20</v>
      </c>
      <c r="AN52" s="134">
        <f t="shared" si="24"/>
        <v>20</v>
      </c>
      <c r="AO52" s="134">
        <f t="shared" si="24"/>
        <v>20</v>
      </c>
      <c r="AP52" s="134">
        <f t="shared" si="24"/>
        <v>20</v>
      </c>
      <c r="AQ52" s="134">
        <f t="shared" si="24"/>
        <v>20</v>
      </c>
      <c r="AR52" s="134">
        <f t="shared" si="24"/>
        <v>20</v>
      </c>
      <c r="AS52" s="134">
        <f t="shared" si="24"/>
        <v>20</v>
      </c>
      <c r="AT52" s="134">
        <f t="shared" si="24"/>
        <v>20</v>
      </c>
      <c r="AU52" s="134">
        <f t="shared" ref="AU52" si="25">IF(ISBLANK(AE52), 0, $D52)</f>
        <v>0</v>
      </c>
      <c r="AV52" s="134">
        <f t="shared" ref="AV52:AW52" si="26">IF(ISBLANK(AF52), 0, $D52)</f>
        <v>0</v>
      </c>
      <c r="AW52" s="134">
        <f t="shared" si="26"/>
        <v>20</v>
      </c>
    </row>
    <row r="53" spans="2:49" s="71" customFormat="1" ht="42.75" x14ac:dyDescent="0.25">
      <c r="B53" s="98"/>
      <c r="C53" s="150" t="s">
        <v>138</v>
      </c>
      <c r="D53" s="74">
        <v>10</v>
      </c>
      <c r="E53" s="75"/>
      <c r="F53" s="133"/>
      <c r="G53" s="74"/>
      <c r="H53" s="80" t="s">
        <v>165</v>
      </c>
      <c r="I53" s="74"/>
      <c r="J53" s="151" t="s">
        <v>146</v>
      </c>
      <c r="K53" s="81"/>
      <c r="L53" s="18">
        <f t="shared" si="3"/>
        <v>0</v>
      </c>
      <c r="S53" s="83"/>
      <c r="T53" s="83"/>
      <c r="U53" s="83"/>
      <c r="V53" s="83"/>
      <c r="W53" s="83"/>
      <c r="X53" s="83"/>
      <c r="Y53" s="83"/>
      <c r="Z53" s="83"/>
      <c r="AA53" s="83"/>
      <c r="AB53" s="83"/>
      <c r="AC53" s="83"/>
      <c r="AD53" s="83"/>
      <c r="AE53" s="87"/>
      <c r="AF53" s="83" t="s">
        <v>12</v>
      </c>
      <c r="AG53" s="88"/>
      <c r="AI53" s="99">
        <f t="shared" ref="AI53" si="27">IF(ISBLANK(S53), 0, $D53)</f>
        <v>0</v>
      </c>
      <c r="AJ53" s="99">
        <f t="shared" ref="AJ53" si="28">IF(ISBLANK(T53), 0, $D53)</f>
        <v>0</v>
      </c>
      <c r="AK53" s="99">
        <f t="shared" ref="AK53" si="29">IF(ISBLANK(U53), 0, $D53)</f>
        <v>0</v>
      </c>
      <c r="AL53" s="99">
        <f t="shared" ref="AL53" si="30">IF(ISBLANK(V53), 0, $D53)</f>
        <v>0</v>
      </c>
      <c r="AM53" s="99">
        <f t="shared" ref="AM53" si="31">IF(ISBLANK(W53), 0, $D53)</f>
        <v>0</v>
      </c>
      <c r="AN53" s="99">
        <f t="shared" ref="AN53" si="32">IF(ISBLANK(X53), 0, $D53)</f>
        <v>0</v>
      </c>
      <c r="AO53" s="99">
        <f t="shared" ref="AO53" si="33">IF(ISBLANK(Y53), 0, $D53)</f>
        <v>0</v>
      </c>
      <c r="AP53" s="99">
        <f t="shared" ref="AP53" si="34">IF(ISBLANK(Z53), 0, $D53)</f>
        <v>0</v>
      </c>
      <c r="AQ53" s="99">
        <f t="shared" ref="AQ53" si="35">IF(ISBLANK(AA53), 0, $D53)</f>
        <v>0</v>
      </c>
      <c r="AR53" s="99">
        <f t="shared" ref="AR53" si="36">IF(ISBLANK(AB53), 0, $D53)</f>
        <v>0</v>
      </c>
      <c r="AS53" s="99">
        <f t="shared" ref="AS53" si="37">IF(ISBLANK(AC53), 0, $D53)</f>
        <v>0</v>
      </c>
      <c r="AT53" s="99">
        <f t="shared" ref="AT53" si="38">IF(ISBLANK(AD53), 0, $D53)</f>
        <v>0</v>
      </c>
      <c r="AU53" s="99">
        <f t="shared" ref="AU53" si="39">IF(ISBLANK(AE53), 0, $D53)</f>
        <v>0</v>
      </c>
      <c r="AV53" s="99">
        <f t="shared" ref="AV53:AW53" si="40">IF(ISBLANK(AF53), 0, $D53)</f>
        <v>10</v>
      </c>
      <c r="AW53" s="99">
        <f t="shared" si="40"/>
        <v>0</v>
      </c>
    </row>
    <row r="54" spans="2:49" s="71" customFormat="1" ht="48" customHeight="1" x14ac:dyDescent="0.25">
      <c r="B54" s="98"/>
      <c r="C54" s="152" t="s">
        <v>79</v>
      </c>
      <c r="D54" s="91">
        <v>4</v>
      </c>
      <c r="E54" s="92"/>
      <c r="F54" s="133"/>
      <c r="G54" s="91"/>
      <c r="H54" s="96" t="s">
        <v>166</v>
      </c>
      <c r="I54" s="91"/>
      <c r="J54" s="153" t="s">
        <v>114</v>
      </c>
      <c r="K54" s="81"/>
      <c r="L54" s="18">
        <f t="shared" si="3"/>
        <v>0</v>
      </c>
      <c r="S54" s="83"/>
      <c r="T54" s="83"/>
      <c r="U54" s="83"/>
      <c r="V54" s="83"/>
      <c r="W54" s="83"/>
      <c r="X54" s="83"/>
      <c r="Y54" s="83"/>
      <c r="Z54" s="83"/>
      <c r="AA54" s="83"/>
      <c r="AB54" s="83"/>
      <c r="AC54" s="83"/>
      <c r="AD54" s="83"/>
      <c r="AE54" s="87" t="s">
        <v>12</v>
      </c>
      <c r="AF54" s="83"/>
      <c r="AG54" s="88"/>
      <c r="AI54" s="99">
        <f t="shared" si="24"/>
        <v>0</v>
      </c>
      <c r="AJ54" s="99">
        <f t="shared" si="24"/>
        <v>0</v>
      </c>
      <c r="AK54" s="99">
        <f t="shared" si="24"/>
        <v>0</v>
      </c>
      <c r="AL54" s="99">
        <f t="shared" si="24"/>
        <v>0</v>
      </c>
      <c r="AM54" s="99">
        <f t="shared" si="24"/>
        <v>0</v>
      </c>
      <c r="AN54" s="99">
        <f t="shared" si="24"/>
        <v>0</v>
      </c>
      <c r="AO54" s="99">
        <f t="shared" si="24"/>
        <v>0</v>
      </c>
      <c r="AP54" s="99">
        <f t="shared" si="24"/>
        <v>0</v>
      </c>
      <c r="AQ54" s="99">
        <f t="shared" si="24"/>
        <v>0</v>
      </c>
      <c r="AR54" s="99">
        <f t="shared" si="24"/>
        <v>0</v>
      </c>
      <c r="AS54" s="99">
        <f t="shared" si="24"/>
        <v>0</v>
      </c>
      <c r="AT54" s="99">
        <f t="shared" si="24"/>
        <v>0</v>
      </c>
      <c r="AU54" s="99">
        <f t="shared" ref="AU54:AU55" si="41">IF(ISBLANK(AE54), 0, $D54)</f>
        <v>4</v>
      </c>
      <c r="AV54" s="99">
        <f t="shared" ref="AV54:AW55" si="42">IF(ISBLANK(AF54), 0, $D54)</f>
        <v>0</v>
      </c>
      <c r="AW54" s="99">
        <f t="shared" si="42"/>
        <v>0</v>
      </c>
    </row>
    <row r="55" spans="2:49" s="71" customFormat="1" ht="42.75" x14ac:dyDescent="0.25">
      <c r="B55" s="98"/>
      <c r="C55" s="154" t="s">
        <v>148</v>
      </c>
      <c r="D55" s="109">
        <v>1</v>
      </c>
      <c r="E55" s="110"/>
      <c r="F55" s="141"/>
      <c r="G55" s="109"/>
      <c r="H55" s="114" t="s">
        <v>167</v>
      </c>
      <c r="I55" s="109"/>
      <c r="J55" s="155" t="s">
        <v>112</v>
      </c>
      <c r="K55" s="81"/>
      <c r="L55" s="18">
        <f t="shared" si="3"/>
        <v>0</v>
      </c>
      <c r="S55" s="115"/>
      <c r="T55" s="115"/>
      <c r="U55" s="115" t="s">
        <v>12</v>
      </c>
      <c r="V55" s="115"/>
      <c r="W55" s="115"/>
      <c r="X55" s="115"/>
      <c r="Y55" s="115"/>
      <c r="Z55" s="115"/>
      <c r="AA55" s="115"/>
      <c r="AB55" s="115"/>
      <c r="AC55" s="115"/>
      <c r="AD55" s="115"/>
      <c r="AE55" s="116"/>
      <c r="AF55" s="115"/>
      <c r="AG55" s="117"/>
      <c r="AI55" s="142">
        <f t="shared" si="24"/>
        <v>0</v>
      </c>
      <c r="AJ55" s="142">
        <f t="shared" si="24"/>
        <v>0</v>
      </c>
      <c r="AK55" s="142">
        <f t="shared" si="24"/>
        <v>1</v>
      </c>
      <c r="AL55" s="142">
        <f t="shared" si="24"/>
        <v>0</v>
      </c>
      <c r="AM55" s="142">
        <f t="shared" si="24"/>
        <v>0</v>
      </c>
      <c r="AN55" s="142">
        <f t="shared" si="24"/>
        <v>0</v>
      </c>
      <c r="AO55" s="142">
        <f t="shared" si="24"/>
        <v>0</v>
      </c>
      <c r="AP55" s="142">
        <f t="shared" si="24"/>
        <v>0</v>
      </c>
      <c r="AQ55" s="142">
        <f t="shared" si="24"/>
        <v>0</v>
      </c>
      <c r="AR55" s="142">
        <f t="shared" si="24"/>
        <v>0</v>
      </c>
      <c r="AS55" s="142">
        <f t="shared" si="24"/>
        <v>0</v>
      </c>
      <c r="AT55" s="142">
        <f t="shared" si="24"/>
        <v>0</v>
      </c>
      <c r="AU55" s="142">
        <f t="shared" si="41"/>
        <v>0</v>
      </c>
      <c r="AV55" s="142">
        <f t="shared" si="42"/>
        <v>0</v>
      </c>
      <c r="AW55" s="142">
        <f t="shared" si="42"/>
        <v>0</v>
      </c>
    </row>
    <row r="56" spans="2:49" s="16" customFormat="1" thickBot="1" x14ac:dyDescent="0.25">
      <c r="B56" s="119"/>
      <c r="C56" s="120"/>
      <c r="D56" s="121"/>
      <c r="E56" s="121"/>
      <c r="F56" s="146"/>
      <c r="G56" s="146"/>
      <c r="H56" s="146"/>
      <c r="I56" s="146"/>
      <c r="J56" s="156"/>
      <c r="K56" s="124"/>
      <c r="L56" s="18">
        <f t="shared" si="3"/>
        <v>0</v>
      </c>
    </row>
    <row r="57" spans="2:49" s="71" customFormat="1" ht="15.75" thickBot="1" x14ac:dyDescent="0.3">
      <c r="D57" s="100" t="s">
        <v>26</v>
      </c>
      <c r="E57" s="100"/>
      <c r="F57" s="18"/>
      <c r="G57" s="18"/>
      <c r="H57" s="18"/>
      <c r="I57" s="18"/>
      <c r="J57" s="19"/>
      <c r="K57" s="18"/>
      <c r="L57" s="18"/>
      <c r="AI57" s="157"/>
      <c r="AJ57" s="158"/>
      <c r="AK57" s="134"/>
      <c r="AL57" s="134"/>
      <c r="AM57" s="134"/>
      <c r="AN57" s="134"/>
      <c r="AO57" s="134"/>
      <c r="AP57" s="134"/>
      <c r="AQ57" s="134"/>
      <c r="AR57" s="134"/>
      <c r="AS57" s="134"/>
      <c r="AT57" s="134"/>
      <c r="AU57" s="134"/>
      <c r="AV57" s="134"/>
      <c r="AW57" s="134"/>
    </row>
    <row r="58" spans="2:49" s="71" customFormat="1" x14ac:dyDescent="0.25">
      <c r="B58" s="172" t="s">
        <v>43</v>
      </c>
      <c r="C58" s="173"/>
      <c r="D58" s="173"/>
      <c r="E58" s="173"/>
      <c r="F58" s="173"/>
      <c r="G58" s="173"/>
      <c r="H58" s="173"/>
      <c r="I58" s="173"/>
      <c r="J58" s="173"/>
      <c r="K58" s="174"/>
      <c r="L58" s="18"/>
      <c r="AI58" s="159"/>
      <c r="AJ58" s="160"/>
      <c r="AK58" s="142"/>
      <c r="AL58" s="142"/>
      <c r="AM58" s="142"/>
      <c r="AN58" s="142"/>
      <c r="AO58" s="142"/>
      <c r="AP58" s="142"/>
      <c r="AQ58" s="142"/>
      <c r="AR58" s="142"/>
      <c r="AS58" s="142"/>
      <c r="AT58" s="142"/>
      <c r="AU58" s="142"/>
      <c r="AV58" s="142"/>
      <c r="AW58" s="142"/>
    </row>
    <row r="59" spans="2:49" s="16" customFormat="1" ht="14.25" x14ac:dyDescent="0.2">
      <c r="B59" s="72"/>
      <c r="C59" s="126"/>
      <c r="D59" s="161"/>
      <c r="E59" s="161"/>
      <c r="F59" s="125"/>
      <c r="G59" s="125"/>
      <c r="H59" s="125"/>
      <c r="I59" s="125"/>
      <c r="J59" s="162"/>
      <c r="K59" s="81"/>
      <c r="L59" s="18"/>
    </row>
    <row r="60" spans="2:49" s="16" customFormat="1" ht="20.25" x14ac:dyDescent="0.25">
      <c r="B60" s="72"/>
      <c r="C60" s="163" t="s">
        <v>85</v>
      </c>
      <c r="D60" s="161"/>
      <c r="E60" s="161"/>
      <c r="F60" s="164" t="str">
        <f>O37</f>
        <v>Class I</v>
      </c>
      <c r="G60" s="125"/>
      <c r="H60" s="165" t="s">
        <v>137</v>
      </c>
      <c r="I60" s="166"/>
      <c r="J60" s="166"/>
      <c r="K60" s="81"/>
      <c r="L60" s="18"/>
      <c r="S60" s="167">
        <f t="shared" ref="S60:AG60" si="43">((MAX(AI$16:AI$39))*(MAX(AI$44:AI$47)))*MAX(AI$52:AI$55)</f>
        <v>2000000</v>
      </c>
      <c r="T60" s="167">
        <f t="shared" si="43"/>
        <v>300000</v>
      </c>
      <c r="U60" s="167">
        <f t="shared" si="43"/>
        <v>1000</v>
      </c>
      <c r="V60" s="167">
        <f t="shared" si="43"/>
        <v>1200000</v>
      </c>
      <c r="W60" s="167">
        <f t="shared" si="43"/>
        <v>200000</v>
      </c>
      <c r="X60" s="167">
        <f t="shared" si="43"/>
        <v>240000</v>
      </c>
      <c r="Y60" s="167">
        <f t="shared" si="43"/>
        <v>40000</v>
      </c>
      <c r="Z60" s="167">
        <f t="shared" si="43"/>
        <v>0</v>
      </c>
      <c r="AA60" s="167">
        <f t="shared" si="43"/>
        <v>1200000</v>
      </c>
      <c r="AB60" s="167">
        <f t="shared" si="43"/>
        <v>10000</v>
      </c>
      <c r="AC60" s="167">
        <f t="shared" si="43"/>
        <v>40000</v>
      </c>
      <c r="AD60" s="167">
        <f t="shared" si="43"/>
        <v>0</v>
      </c>
      <c r="AE60" s="167">
        <f t="shared" si="43"/>
        <v>12000</v>
      </c>
      <c r="AF60" s="167">
        <f t="shared" si="43"/>
        <v>200000</v>
      </c>
      <c r="AG60" s="167">
        <f t="shared" si="43"/>
        <v>0</v>
      </c>
    </row>
    <row r="61" spans="2:49" s="16" customFormat="1" x14ac:dyDescent="0.2">
      <c r="B61" s="72"/>
      <c r="G61" s="125"/>
      <c r="H61" s="125"/>
      <c r="I61" s="125"/>
      <c r="J61" s="162"/>
      <c r="K61" s="81"/>
      <c r="L61" s="18"/>
      <c r="S61" s="168" t="str">
        <f t="shared" ref="S61:AD61" si="44">IF(S60&gt;=$O$32,$N$32,(IF(S60&gt;=$O$30,$N$30,(IF(S60&gt;$O$29,$N$29,(IF(S60&gt;=$O$28,$N$28,$N$27)))))))</f>
        <v>Class V</v>
      </c>
      <c r="T61" s="168" t="str">
        <f t="shared" si="44"/>
        <v>Class III</v>
      </c>
      <c r="U61" s="168" t="str">
        <f t="shared" si="44"/>
        <v>Class I</v>
      </c>
      <c r="V61" s="168" t="str">
        <f t="shared" si="44"/>
        <v>Class IV</v>
      </c>
      <c r="W61" s="168" t="str">
        <f t="shared" si="44"/>
        <v>Class III</v>
      </c>
      <c r="X61" s="168" t="str">
        <f t="shared" si="44"/>
        <v>Class III</v>
      </c>
      <c r="Y61" s="168" t="str">
        <f t="shared" si="44"/>
        <v>Class II</v>
      </c>
      <c r="Z61" s="168" t="str">
        <f t="shared" si="44"/>
        <v>Class I</v>
      </c>
      <c r="AA61" s="168" t="str">
        <f t="shared" si="44"/>
        <v>Class IV</v>
      </c>
      <c r="AB61" s="168" t="str">
        <f t="shared" si="44"/>
        <v>Class I</v>
      </c>
      <c r="AC61" s="168" t="str">
        <f t="shared" si="44"/>
        <v>Class II</v>
      </c>
      <c r="AD61" s="168" t="str">
        <f t="shared" si="44"/>
        <v>Class I</v>
      </c>
      <c r="AE61" s="168" t="str">
        <f t="shared" ref="AE61" si="45">IF(AE60&gt;=$O$32,$N$32,(IF(AE60&gt;=$O$30,$N$30,(IF(AE60&gt;$O$29,$N$29,(IF(AE60&gt;=$O$28,$N$28,$N$27)))))))</f>
        <v>Class II</v>
      </c>
      <c r="AF61" s="168" t="str">
        <f t="shared" ref="AF61:AG61" si="46">IF(AF60&gt;=$O$32,$N$32,(IF(AF60&gt;=$O$30,$N$30,(IF(AF60&gt;$O$29,$N$29,(IF(AF60&gt;=$O$28,$N$28,$N$27)))))))</f>
        <v>Class III</v>
      </c>
      <c r="AG61" s="168" t="str">
        <f t="shared" si="46"/>
        <v>Class I</v>
      </c>
    </row>
    <row r="62" spans="2:49" s="16" customFormat="1" ht="15.75" thickBot="1" x14ac:dyDescent="0.25">
      <c r="B62" s="119"/>
      <c r="C62" s="120"/>
      <c r="D62" s="121"/>
      <c r="E62" s="121"/>
      <c r="F62" s="146"/>
      <c r="G62" s="146"/>
      <c r="H62" s="146"/>
      <c r="I62" s="146"/>
      <c r="J62" s="147"/>
      <c r="K62" s="124"/>
      <c r="L62" s="18"/>
      <c r="S62" s="169" t="s">
        <v>124</v>
      </c>
      <c r="T62" s="169" t="s">
        <v>125</v>
      </c>
      <c r="U62" s="169" t="s">
        <v>126</v>
      </c>
      <c r="V62" s="169" t="s">
        <v>127</v>
      </c>
      <c r="W62" s="169" t="s">
        <v>125</v>
      </c>
      <c r="X62" s="169" t="s">
        <v>125</v>
      </c>
      <c r="Y62" s="169" t="s">
        <v>126</v>
      </c>
      <c r="Z62" s="169" t="s">
        <v>130</v>
      </c>
      <c r="AA62" s="169" t="s">
        <v>127</v>
      </c>
      <c r="AB62" s="169" t="s">
        <v>130</v>
      </c>
      <c r="AC62" s="169" t="s">
        <v>126</v>
      </c>
      <c r="AD62" s="169" t="s">
        <v>130</v>
      </c>
      <c r="AE62" s="169" t="s">
        <v>126</v>
      </c>
      <c r="AF62" s="169" t="s">
        <v>125</v>
      </c>
      <c r="AG62" s="169" t="s">
        <v>130</v>
      </c>
    </row>
    <row r="63" spans="2:49" s="16" customFormat="1" ht="14.25" x14ac:dyDescent="0.2">
      <c r="D63" s="17"/>
      <c r="E63" s="17"/>
      <c r="F63" s="18"/>
      <c r="G63" s="18"/>
      <c r="H63" s="18"/>
      <c r="I63" s="18"/>
      <c r="J63" s="19"/>
      <c r="K63" s="18"/>
      <c r="L63" s="18"/>
    </row>
    <row r="64" spans="2:49" s="16" customFormat="1" ht="40.5" customHeight="1" x14ac:dyDescent="0.2">
      <c r="B64" s="170" t="s">
        <v>160</v>
      </c>
      <c r="C64" s="170"/>
      <c r="D64" s="170"/>
      <c r="E64" s="170"/>
      <c r="F64" s="170"/>
      <c r="G64" s="170"/>
      <c r="H64" s="170"/>
      <c r="I64" s="170"/>
      <c r="J64" s="170"/>
      <c r="K64" s="170"/>
      <c r="L64" s="170"/>
    </row>
    <row r="65" spans="4:12" s="16" customFormat="1" ht="14.25" x14ac:dyDescent="0.2">
      <c r="D65" s="17"/>
      <c r="E65" s="17"/>
      <c r="F65" s="18"/>
      <c r="G65" s="18"/>
      <c r="H65" s="18"/>
      <c r="I65" s="18"/>
      <c r="J65" s="19"/>
      <c r="K65" s="18"/>
      <c r="L65" s="18"/>
    </row>
    <row r="66" spans="4:12" s="16" customFormat="1" ht="14.25" x14ac:dyDescent="0.2">
      <c r="D66" s="17"/>
      <c r="E66" s="17"/>
      <c r="F66" s="18"/>
      <c r="G66" s="18"/>
      <c r="H66" s="18"/>
      <c r="I66" s="18"/>
      <c r="J66" s="19"/>
      <c r="K66" s="18"/>
      <c r="L66" s="18"/>
    </row>
    <row r="67" spans="4:12" s="16" customFormat="1" ht="14.25" x14ac:dyDescent="0.2">
      <c r="D67" s="17"/>
      <c r="E67" s="17"/>
      <c r="F67" s="18"/>
      <c r="G67" s="18"/>
      <c r="H67" s="18"/>
      <c r="I67" s="18"/>
      <c r="J67" s="19"/>
      <c r="K67" s="18"/>
      <c r="L67" s="18"/>
    </row>
    <row r="68" spans="4:12" s="16" customFormat="1" ht="14.25" x14ac:dyDescent="0.2">
      <c r="D68" s="17"/>
      <c r="E68" s="17"/>
      <c r="F68" s="18"/>
      <c r="G68" s="18"/>
      <c r="H68" s="18"/>
      <c r="I68" s="18"/>
      <c r="J68" s="19"/>
      <c r="K68" s="18"/>
      <c r="L68" s="18"/>
    </row>
    <row r="69" spans="4:12" s="16" customFormat="1" ht="14.25" x14ac:dyDescent="0.2">
      <c r="D69" s="17"/>
      <c r="E69" s="17"/>
      <c r="F69" s="18"/>
      <c r="G69" s="18"/>
      <c r="H69" s="18"/>
      <c r="I69" s="18"/>
      <c r="J69" s="19"/>
      <c r="K69" s="18"/>
      <c r="L69" s="18"/>
    </row>
    <row r="70" spans="4:12" s="16" customFormat="1" ht="14.25" x14ac:dyDescent="0.2">
      <c r="D70" s="17"/>
      <c r="E70" s="17"/>
      <c r="F70" s="18"/>
      <c r="G70" s="18"/>
      <c r="H70" s="18"/>
      <c r="I70" s="18"/>
      <c r="J70" s="19"/>
      <c r="K70" s="18"/>
      <c r="L70" s="18"/>
    </row>
    <row r="71" spans="4:12" s="16" customFormat="1" ht="14.25" x14ac:dyDescent="0.2">
      <c r="D71" s="17"/>
      <c r="E71" s="17"/>
      <c r="F71" s="18"/>
      <c r="G71" s="18"/>
      <c r="H71" s="18"/>
      <c r="I71" s="18"/>
      <c r="J71" s="19"/>
      <c r="K71" s="18"/>
      <c r="L71" s="18"/>
    </row>
    <row r="72" spans="4:12" s="16" customFormat="1" ht="14.25" x14ac:dyDescent="0.2">
      <c r="D72" s="17"/>
      <c r="E72" s="17"/>
      <c r="F72" s="18"/>
      <c r="G72" s="18"/>
      <c r="H72" s="18"/>
      <c r="I72" s="18"/>
      <c r="J72" s="19"/>
      <c r="K72" s="18"/>
      <c r="L72" s="18"/>
    </row>
    <row r="73" spans="4:12" s="16" customFormat="1" ht="14.25" x14ac:dyDescent="0.2">
      <c r="D73" s="17"/>
      <c r="E73" s="17"/>
      <c r="F73" s="18"/>
      <c r="G73" s="18"/>
      <c r="H73" s="18"/>
      <c r="I73" s="18"/>
      <c r="J73" s="19"/>
      <c r="K73" s="18"/>
      <c r="L73" s="18"/>
    </row>
    <row r="74" spans="4:12" s="16" customFormat="1" ht="14.25" x14ac:dyDescent="0.2">
      <c r="D74" s="17"/>
      <c r="E74" s="17"/>
      <c r="F74" s="18"/>
      <c r="G74" s="18"/>
      <c r="H74" s="18"/>
      <c r="I74" s="18"/>
      <c r="J74" s="19"/>
      <c r="K74" s="18"/>
      <c r="L74" s="18"/>
    </row>
    <row r="75" spans="4:12" s="16" customFormat="1" ht="14.25" x14ac:dyDescent="0.2">
      <c r="D75" s="17"/>
      <c r="E75" s="17"/>
      <c r="F75" s="18"/>
      <c r="G75" s="18"/>
      <c r="H75" s="18"/>
      <c r="I75" s="18"/>
      <c r="J75" s="19"/>
      <c r="K75" s="18"/>
      <c r="L75" s="18"/>
    </row>
    <row r="76" spans="4:12" s="16" customFormat="1" ht="14.25" x14ac:dyDescent="0.2">
      <c r="D76" s="17"/>
      <c r="E76" s="17"/>
      <c r="F76" s="18"/>
      <c r="G76" s="18"/>
      <c r="H76" s="18"/>
      <c r="I76" s="18"/>
      <c r="J76" s="19"/>
      <c r="K76" s="18"/>
      <c r="L76" s="18"/>
    </row>
    <row r="77" spans="4:12" s="16" customFormat="1" ht="14.25" x14ac:dyDescent="0.2">
      <c r="D77" s="17"/>
      <c r="E77" s="17"/>
      <c r="F77" s="18"/>
      <c r="G77" s="18"/>
      <c r="H77" s="18"/>
      <c r="I77" s="18"/>
      <c r="J77" s="19"/>
      <c r="K77" s="18"/>
      <c r="L77" s="18"/>
    </row>
    <row r="78" spans="4:12" s="16" customFormat="1" ht="14.25" x14ac:dyDescent="0.2">
      <c r="D78" s="17"/>
      <c r="E78" s="17"/>
      <c r="F78" s="18"/>
      <c r="G78" s="18"/>
      <c r="H78" s="18"/>
      <c r="I78" s="18"/>
      <c r="J78" s="19"/>
      <c r="K78" s="18"/>
      <c r="L78" s="18"/>
    </row>
    <row r="79" spans="4:12" s="16" customFormat="1" ht="14.25" x14ac:dyDescent="0.2">
      <c r="D79" s="17"/>
      <c r="E79" s="17"/>
      <c r="F79" s="18"/>
      <c r="G79" s="18"/>
      <c r="H79" s="18"/>
      <c r="I79" s="18"/>
      <c r="J79" s="19"/>
      <c r="K79" s="18"/>
      <c r="L79" s="18"/>
    </row>
    <row r="80" spans="4:12" s="16" customFormat="1" ht="14.25" x14ac:dyDescent="0.2">
      <c r="D80" s="17"/>
      <c r="E80" s="17"/>
      <c r="F80" s="18"/>
      <c r="G80" s="18"/>
      <c r="H80" s="18"/>
      <c r="I80" s="18"/>
      <c r="J80" s="19"/>
      <c r="K80" s="18"/>
      <c r="L80" s="18"/>
    </row>
    <row r="81" spans="4:12" s="16" customFormat="1" ht="14.25" x14ac:dyDescent="0.2">
      <c r="D81" s="17"/>
      <c r="E81" s="17"/>
      <c r="F81" s="18"/>
      <c r="G81" s="18"/>
      <c r="H81" s="18"/>
      <c r="I81" s="18"/>
      <c r="J81" s="19"/>
      <c r="K81" s="18"/>
      <c r="L81" s="18"/>
    </row>
    <row r="82" spans="4:12" s="16" customFormat="1" ht="14.25" x14ac:dyDescent="0.2">
      <c r="D82" s="17"/>
      <c r="E82" s="17"/>
      <c r="F82" s="18"/>
      <c r="G82" s="18"/>
      <c r="H82" s="18"/>
      <c r="I82" s="18"/>
      <c r="J82" s="19"/>
      <c r="K82" s="18"/>
      <c r="L82" s="18"/>
    </row>
    <row r="83" spans="4:12" s="16" customFormat="1" ht="14.25" x14ac:dyDescent="0.2">
      <c r="D83" s="17"/>
      <c r="E83" s="17"/>
      <c r="F83" s="18"/>
      <c r="G83" s="18"/>
      <c r="H83" s="18"/>
      <c r="I83" s="18"/>
      <c r="J83" s="19"/>
      <c r="K83" s="18"/>
      <c r="L83" s="18"/>
    </row>
    <row r="84" spans="4:12" s="16" customFormat="1" ht="14.25" x14ac:dyDescent="0.2">
      <c r="D84" s="17"/>
      <c r="E84" s="17"/>
      <c r="F84" s="18"/>
      <c r="G84" s="18"/>
      <c r="H84" s="18"/>
      <c r="I84" s="18"/>
      <c r="J84" s="19"/>
      <c r="K84" s="18"/>
      <c r="L84" s="18"/>
    </row>
    <row r="85" spans="4:12" s="16" customFormat="1" ht="14.25" x14ac:dyDescent="0.2">
      <c r="D85" s="17"/>
      <c r="E85" s="17"/>
      <c r="F85" s="18"/>
      <c r="G85" s="18"/>
      <c r="H85" s="18"/>
      <c r="I85" s="18"/>
      <c r="J85" s="19"/>
      <c r="K85" s="18"/>
      <c r="L85" s="18"/>
    </row>
    <row r="86" spans="4:12" s="16" customFormat="1" ht="14.25" x14ac:dyDescent="0.2">
      <c r="D86" s="17"/>
      <c r="E86" s="17"/>
      <c r="F86" s="18"/>
      <c r="G86" s="18"/>
      <c r="H86" s="18"/>
      <c r="I86" s="18"/>
      <c r="J86" s="19"/>
      <c r="K86" s="18"/>
      <c r="L86" s="18"/>
    </row>
    <row r="87" spans="4:12" s="16" customFormat="1" ht="14.25" x14ac:dyDescent="0.2">
      <c r="D87" s="17"/>
      <c r="E87" s="17"/>
      <c r="F87" s="18"/>
      <c r="G87" s="18"/>
      <c r="H87" s="18"/>
      <c r="I87" s="18"/>
      <c r="J87" s="19"/>
      <c r="K87" s="18"/>
      <c r="L87" s="18"/>
    </row>
    <row r="88" spans="4:12" s="16" customFormat="1" ht="14.25" x14ac:dyDescent="0.2">
      <c r="D88" s="17"/>
      <c r="E88" s="17"/>
      <c r="F88" s="18"/>
      <c r="G88" s="18"/>
      <c r="H88" s="18"/>
      <c r="I88" s="18"/>
      <c r="J88" s="19"/>
      <c r="K88" s="18"/>
      <c r="L88" s="18"/>
    </row>
    <row r="89" spans="4:12" s="16" customFormat="1" ht="14.25" x14ac:dyDescent="0.2">
      <c r="D89" s="17"/>
      <c r="E89" s="17"/>
      <c r="F89" s="18"/>
      <c r="G89" s="18"/>
      <c r="H89" s="18"/>
      <c r="I89" s="18"/>
      <c r="J89" s="19"/>
      <c r="K89" s="18"/>
      <c r="L89" s="18"/>
    </row>
    <row r="90" spans="4:12" s="16" customFormat="1" ht="14.25" x14ac:dyDescent="0.2">
      <c r="D90" s="17"/>
      <c r="E90" s="17"/>
      <c r="F90" s="18"/>
      <c r="G90" s="18"/>
      <c r="H90" s="18"/>
      <c r="I90" s="18"/>
      <c r="J90" s="19"/>
      <c r="K90" s="18"/>
      <c r="L90" s="18"/>
    </row>
    <row r="91" spans="4:12" s="16" customFormat="1" ht="14.25" x14ac:dyDescent="0.2">
      <c r="D91" s="17"/>
      <c r="E91" s="17"/>
      <c r="F91" s="18"/>
      <c r="G91" s="18"/>
      <c r="H91" s="18"/>
      <c r="I91" s="18"/>
      <c r="J91" s="19"/>
      <c r="K91" s="18"/>
      <c r="L91" s="18"/>
    </row>
    <row r="92" spans="4:12" s="16" customFormat="1" ht="14.25" x14ac:dyDescent="0.2">
      <c r="D92" s="17"/>
      <c r="E92" s="17"/>
      <c r="F92" s="18"/>
      <c r="G92" s="18"/>
      <c r="H92" s="18"/>
      <c r="I92" s="18"/>
      <c r="J92" s="19"/>
      <c r="K92" s="18"/>
      <c r="L92" s="18"/>
    </row>
    <row r="93" spans="4:12" s="16" customFormat="1" ht="14.25" x14ac:dyDescent="0.2">
      <c r="D93" s="17"/>
      <c r="E93" s="17"/>
      <c r="F93" s="18"/>
      <c r="G93" s="18"/>
      <c r="H93" s="18"/>
      <c r="I93" s="18"/>
      <c r="J93" s="19"/>
      <c r="K93" s="18"/>
      <c r="L93" s="18"/>
    </row>
  </sheetData>
  <mergeCells count="43">
    <mergeCell ref="AG12:AG15"/>
    <mergeCell ref="AU12:AU15"/>
    <mergeCell ref="AV12:AV15"/>
    <mergeCell ref="AT12:AT15"/>
    <mergeCell ref="H10:J11"/>
    <mergeCell ref="AO12:AO15"/>
    <mergeCell ref="AP12:AP15"/>
    <mergeCell ref="AQ12:AQ15"/>
    <mergeCell ref="AR12:AR15"/>
    <mergeCell ref="AS12:AS15"/>
    <mergeCell ref="AI12:AI15"/>
    <mergeCell ref="AJ12:AJ15"/>
    <mergeCell ref="AK12:AK15"/>
    <mergeCell ref="AL12:AL15"/>
    <mergeCell ref="AN12:AN15"/>
    <mergeCell ref="Z12:Z15"/>
    <mergeCell ref="AF12:AF15"/>
    <mergeCell ref="AA12:AA15"/>
    <mergeCell ref="AB12:AB15"/>
    <mergeCell ref="AC12:AC15"/>
    <mergeCell ref="B1:K1"/>
    <mergeCell ref="B6:K6"/>
    <mergeCell ref="K10:K11"/>
    <mergeCell ref="E8:J8"/>
    <mergeCell ref="E9:J9"/>
    <mergeCell ref="B4:K4"/>
    <mergeCell ref="W12:W15"/>
    <mergeCell ref="B64:L64"/>
    <mergeCell ref="AW12:AW15"/>
    <mergeCell ref="AM12:AM15"/>
    <mergeCell ref="H60:J60"/>
    <mergeCell ref="B14:K14"/>
    <mergeCell ref="B42:K42"/>
    <mergeCell ref="B50:K50"/>
    <mergeCell ref="B58:K58"/>
    <mergeCell ref="AD12:AD15"/>
    <mergeCell ref="S12:S15"/>
    <mergeCell ref="T12:T15"/>
    <mergeCell ref="U12:U15"/>
    <mergeCell ref="V12:V15"/>
    <mergeCell ref="X12:X15"/>
    <mergeCell ref="Y12:Y15"/>
    <mergeCell ref="AE12:AE15"/>
  </mergeCells>
  <dataValidations count="1">
    <dataValidation type="list" allowBlank="1" showInputMessage="1" showErrorMessage="1" sqref="F52:F55 F44:F47 F16:F39" xr:uid="{00000000-0002-0000-0000-000000000000}">
      <formula1>"Yes,No"</formula1>
    </dataValidation>
  </dataValidations>
  <pageMargins left="0.7" right="0.7" top="0.75" bottom="0.75" header="0.3" footer="0.3"/>
  <pageSetup paperSize="8" scale="5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Risk Model</vt:lpstr>
      <vt:lpstr>'Risk Model'!Print_Area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2018-01-16T16:53:44Z</dcterms:modified>
</cp:coreProperties>
</file>