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nhs-my.sharepoint.com/personal/matthew_henry3_nhs_net/Documents/Onboarding Team - Documents/SCAL/"/>
    </mc:Choice>
  </mc:AlternateContent>
  <xr:revisionPtr revIDLastSave="0" documentId="8_{EB38E715-6ED8-40C9-9D3D-0ED88A4428AC}" xr6:coauthVersionLast="47" xr6:coauthVersionMax="47" xr10:uidLastSave="{00000000-0000-0000-0000-000000000000}"/>
  <bookViews>
    <workbookView xWindow="14115" yWindow="-16470" windowWidth="29040" windowHeight="15720" tabRatio="909" activeTab="3" xr2:uid="{00000000-000D-0000-FFFF-FFFF00000000}"/>
  </bookViews>
  <sheets>
    <sheet name="Guidance &amp; Process" sheetId="69" r:id="rId1"/>
    <sheet name="Supplier &amp; Product Information" sheetId="99" r:id="rId2"/>
    <sheet name="Architecture" sheetId="11" r:id="rId3"/>
    <sheet name="NHS login" sheetId="97" r:id="rId4"/>
    <sheet name="AI Cyber Question Set" sheetId="101" r:id="rId5"/>
    <sheet name="Formula (Hidden)" sheetId="100" r:id="rId6"/>
  </sheets>
  <externalReferences>
    <externalReference r:id="rId7"/>
    <externalReference r:id="rId8"/>
    <externalReference r:id="rId9"/>
    <externalReference r:id="rId10"/>
    <externalReference r:id="rId11"/>
  </externalReferences>
  <definedNames>
    <definedName name="AccessMethod" localSheetId="0">#REF!</definedName>
    <definedName name="AccessMethod" localSheetId="3">#REF!</definedName>
    <definedName name="AccessMethod" localSheetId="1">#REF!</definedName>
    <definedName name="AccessMethod">#REF!</definedName>
    <definedName name="Approval" localSheetId="0">#REF!</definedName>
    <definedName name="Approval" localSheetId="1">#REF!</definedName>
    <definedName name="Approval">#REF!</definedName>
    <definedName name="Assessment" localSheetId="0">#REF!</definedName>
    <definedName name="Assessment" localSheetId="1">#REF!</definedName>
    <definedName name="Assessment">#REF!</definedName>
    <definedName name="Bundles">[1]Lists!$E$2:$E$27</definedName>
    <definedName name="Change">[1]Lists!$G$2:$G$5</definedName>
    <definedName name="Compliance_Level" localSheetId="0">#REF!</definedName>
    <definedName name="Compliance_Level" localSheetId="3">#REF!</definedName>
    <definedName name="Compliance_Level" localSheetId="1">#REF!</definedName>
    <definedName name="Compliance_Level">#REF!</definedName>
    <definedName name="ComplianceLevel">[2]Data!$A$3:$A$6</definedName>
    <definedName name="CompliantStatus">[3]Data!$A$3:$A$6</definedName>
    <definedName name="copy">#REF!</definedName>
    <definedName name="DMS">[1]Lists!$K$2:$K$9</definedName>
    <definedName name="EndUserOrgType" localSheetId="0">#REF!</definedName>
    <definedName name="EndUserOrgType" localSheetId="3">#REF!</definedName>
    <definedName name="EndUserOrgType" localSheetId="1">#REF!</definedName>
    <definedName name="EndUserOrgType">#REF!</definedName>
    <definedName name="IGSoCResult" localSheetId="0">#REF!</definedName>
    <definedName name="IGSoCResult" localSheetId="1">#REF!</definedName>
    <definedName name="IGSoCResult">#REF!</definedName>
    <definedName name="IGTResult" localSheetId="0">#REF!</definedName>
    <definedName name="IGTResult" localSheetId="1">#REF!</definedName>
    <definedName name="IGTResult">#REF!</definedName>
    <definedName name="ITK_SMSP" localSheetId="0">#REF!</definedName>
    <definedName name="ITK_SMSP" localSheetId="1">#REF!</definedName>
    <definedName name="ITK_SMSP">#REF!</definedName>
    <definedName name="Jurisdiction" localSheetId="0">#REF!</definedName>
    <definedName name="Jurisdiction" localSheetId="1">#REF!</definedName>
    <definedName name="Jurisdiction">#REF!</definedName>
    <definedName name="NEMS_Publisher">#REF!</definedName>
    <definedName name="NHSorNot" localSheetId="0">#REF!</definedName>
    <definedName name="NHSorNot" localSheetId="1">#REF!</definedName>
    <definedName name="NHSorNot">#REF!</definedName>
    <definedName name="OrgType" localSheetId="0">#REF!</definedName>
    <definedName name="OrgType" localSheetId="1">#REF!</definedName>
    <definedName name="OrgType">#REF!</definedName>
    <definedName name="_xlnm.Print_Area" localSheetId="0">'Guidance &amp; Process'!$A$4:$G$67</definedName>
    <definedName name="_xlnm.Print_Area" localSheetId="1">'Supplier &amp; Product Information'!$A$2:$D$51</definedName>
    <definedName name="Programmes">[4]Data!$B$3:$B$25</definedName>
    <definedName name="RAG" localSheetId="0">#REF!</definedName>
    <definedName name="RAG" localSheetId="3">#REF!</definedName>
    <definedName name="RAG" localSheetId="1">#REF!</definedName>
    <definedName name="RAG">#REF!</definedName>
    <definedName name="Status" localSheetId="0">#REF!</definedName>
    <definedName name="Status" localSheetId="1">#REF!</definedName>
    <definedName name="Status">#REF!</definedName>
    <definedName name="System">[1]Lists!$A$2:$A$7</definedName>
    <definedName name="test" localSheetId="0">'[5]Testcases Detailed'!#REF!</definedName>
    <definedName name="test" localSheetId="3">'[5]Testcases Detailed'!#REF!</definedName>
    <definedName name="test" localSheetId="1">'[5]Testcases Detailed'!#REF!</definedName>
    <definedName name="test">'[5]Testcases Detailed'!#REF!</definedName>
    <definedName name="Testbench">[1]Lists!$M$2:$M$3</definedName>
    <definedName name="Tests_Dist_Env" localSheetId="0">'[5]Testcases Detailed'!#REF!</definedName>
    <definedName name="Tests_Dist_Env" localSheetId="3">'[5]Testcases Detailed'!#REF!</definedName>
    <definedName name="Tests_Dist_Env" localSheetId="1">'[5]Testcases Detailed'!#REF!</definedName>
    <definedName name="Tests_Dist_Env">'[5]Testcases Detailed'!#REF!</definedName>
    <definedName name="UsageOutcome" localSheetId="0">#REF!</definedName>
    <definedName name="UsageOutcome" localSheetId="3">#REF!</definedName>
    <definedName name="UsageOutcome" localSheetId="1">#REF!</definedName>
    <definedName name="UsageOutcome">#REF!</definedName>
    <definedName name="Yes" localSheetId="0">#REF!</definedName>
    <definedName name="Yes" localSheetId="1">#REF!</definedName>
    <definedName name="Yes">#REF!</definedName>
    <definedName name="YesNo">[1]Lists!$I$2:$I$4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 i="97" l="1" a="1"/>
  <c r="B33" i="97" s="1"/>
  <c r="F60" i="97" a="1"/>
  <c r="F60" i="97" s="1"/>
  <c r="C8" i="97" l="1"/>
  <c r="E74" i="97"/>
  <c r="E73" i="97"/>
  <c r="E72" i="97"/>
  <c r="E71" i="97"/>
  <c r="E70" i="97"/>
  <c r="E69" i="97"/>
  <c r="E68" i="97"/>
  <c r="E67" i="97"/>
  <c r="E66" i="97"/>
  <c r="E65" i="97"/>
  <c r="B8" i="9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<sst xmlns="http://schemas.openxmlformats.org/spreadsheetml/2006/main" count="624" uniqueCount="489">
  <si>
    <t>Guidance</t>
  </si>
  <si>
    <t>Completing the SCAL / Contents</t>
  </si>
  <si>
    <t>References</t>
  </si>
  <si>
    <t>Guidance and Process</t>
  </si>
  <si>
    <t>Supplier Product and information</t>
  </si>
  <si>
    <t>Architecture</t>
  </si>
  <si>
    <t xml:space="preserve">Clinical Safety </t>
  </si>
  <si>
    <t xml:space="preserve">DCB0129 </t>
  </si>
  <si>
    <t>DSPT link</t>
  </si>
  <si>
    <t>If you don’t meet a requirement ...</t>
  </si>
  <si>
    <t xml:space="preserve"> </t>
  </si>
  <si>
    <t>Roles and Responsibilities relevant to completion or review of the SCAL</t>
  </si>
  <si>
    <t>Role</t>
  </si>
  <si>
    <t>Description</t>
  </si>
  <si>
    <t>Supplier</t>
  </si>
  <si>
    <t>End User Organisation</t>
  </si>
  <si>
    <t>The organisation that will deploy the Supplier Product for use in direct patient care, often by healthcare professionals. 
Accountable for reviewing the content of the completed Supplier Conformance Assessment Checklist and undertaking local assurance, risk management and acceptance of the Product.  
The End User Organisation may also be the Supplier, if a Product is developed in-house.</t>
  </si>
  <si>
    <t xml:space="preserve">NHS England </t>
  </si>
  <si>
    <t xml:space="preserve">Responsible for reviewing the relevant sections of the Supplier Conformance Assessment Checklist for completion and progressing exceptions.
Responsible for guiding the Supplier how to complete the SCAL. 
Provides a certificate or statement of technical conformance following successful completion of the defined process and testing. </t>
  </si>
  <si>
    <t>Glossary</t>
  </si>
  <si>
    <t>Term</t>
  </si>
  <si>
    <t>API</t>
  </si>
  <si>
    <t>Application Programming Interface</t>
  </si>
  <si>
    <t>CA</t>
  </si>
  <si>
    <t>Connection Agreement</t>
  </si>
  <si>
    <t>CP-IS</t>
  </si>
  <si>
    <t>Child Protection Information Sharing</t>
  </si>
  <si>
    <t>CSO</t>
  </si>
  <si>
    <t>Clinical Safety Officer</t>
  </si>
  <si>
    <t>DCB</t>
  </si>
  <si>
    <t>Data Coordination Board</t>
  </si>
  <si>
    <t>DCB0129</t>
  </si>
  <si>
    <t>The standard that sets clinical risk management requirements for manufacturers / developers of health IT systems</t>
  </si>
  <si>
    <t>DCB0160</t>
  </si>
  <si>
    <t>The standard that requires a health organisation (EUO) to establish a framework within which the clinical risks associated with the deployment and implementation of a new or modified health IT system are properly managed</t>
  </si>
  <si>
    <t>DSP Toolkit</t>
  </si>
  <si>
    <t>Data Security and Protection Toolkit (the replacement for the IG Toolkit)</t>
  </si>
  <si>
    <t>EPR</t>
  </si>
  <si>
    <t>End Point Registration; the part of Spine Directory Service (SDS) in which information about Conformant Systems and Services is held</t>
  </si>
  <si>
    <t>EPS</t>
  </si>
  <si>
    <t>Electronic Prescription Service</t>
  </si>
  <si>
    <t>e-RS</t>
  </si>
  <si>
    <t>e-Referral Service comprising electronic booking with a choice of place, date and time for first hospital or clinic appointments</t>
  </si>
  <si>
    <t>EUO AUP</t>
  </si>
  <si>
    <t>End User Organisation Acceptable Use Policy</t>
  </si>
  <si>
    <t>EUO</t>
  </si>
  <si>
    <t xml:space="preserve">End User Organisation; the organisation that will deploy the Supplier System/Product for use by healthcare professionals in delivering patient or client care </t>
  </si>
  <si>
    <t>HSCN (was N3)</t>
  </si>
  <si>
    <t>Health and Social Care Network); a Wide Area IP Network (WAN), connecting multiple sites across the NHS within England &amp; Scotland</t>
  </si>
  <si>
    <t>IAO</t>
  </si>
  <si>
    <t>Information Asset Owner</t>
  </si>
  <si>
    <t>IG</t>
  </si>
  <si>
    <t>Information Governance</t>
  </si>
  <si>
    <t>IGARD</t>
  </si>
  <si>
    <t>Independent Group Advising on the Release of Data</t>
  </si>
  <si>
    <t>ISMS</t>
  </si>
  <si>
    <t>Information Security Management System</t>
  </si>
  <si>
    <t>ITK</t>
  </si>
  <si>
    <t>Interoperability Toolkit</t>
  </si>
  <si>
    <t>ITK Conformance</t>
  </si>
  <si>
    <t>MHRA</t>
  </si>
  <si>
    <t>Medicines and Healthcare Products Regulatory Agency</t>
  </si>
  <si>
    <t>NEMS</t>
  </si>
  <si>
    <t>National Events Management Service</t>
  </si>
  <si>
    <t>Spine Mini Service Provider for Personal Demographics Service</t>
  </si>
  <si>
    <t>NRLS</t>
  </si>
  <si>
    <t>National Record Locator Service</t>
  </si>
  <si>
    <t>ODS</t>
  </si>
  <si>
    <t>Organisation Data Service</t>
  </si>
  <si>
    <t>ODS code</t>
  </si>
  <si>
    <t>PDS</t>
  </si>
  <si>
    <t>Personal Demographics Service</t>
  </si>
  <si>
    <t>Product</t>
  </si>
  <si>
    <t>SA</t>
  </si>
  <si>
    <t>SCAL</t>
  </si>
  <si>
    <t>Supplier Conformance Assessment List</t>
  </si>
  <si>
    <t>SCR</t>
  </si>
  <si>
    <t>Summary Care Record; key patient data derived from information held on GP clinical systems</t>
  </si>
  <si>
    <t>SIRO</t>
  </si>
  <si>
    <t>Senior Information Risk Owner</t>
  </si>
  <si>
    <t>SMS</t>
  </si>
  <si>
    <t>Spine Mini Service; a read-only connection available for some national NHS Services that does not need full Spine compliance</t>
  </si>
  <si>
    <t>Spine</t>
  </si>
  <si>
    <t>The collection of national applications, Services and directories that support the NHS in the exchange of information across national and local NHS systems</t>
  </si>
  <si>
    <t>SRO</t>
  </si>
  <si>
    <t>Senior Responsible Owner</t>
  </si>
  <si>
    <t>SUS</t>
  </si>
  <si>
    <t>Secondary Uses Service</t>
  </si>
  <si>
    <t>Technical Conformance</t>
  </si>
  <si>
    <t>The process of demonstrating Product compliance against the requirement set for the API</t>
  </si>
  <si>
    <t>NHS England Use Only:</t>
  </si>
  <si>
    <t>Service name &amp; date SCAL signed off: 
(copy row for each Service)</t>
  </si>
  <si>
    <t>[Service name]</t>
  </si>
  <si>
    <t>dd-mm-yy</t>
  </si>
  <si>
    <t xml:space="preserve"> The 'Connecting Party' (Supplier / Partner) and Product Information</t>
  </si>
  <si>
    <t>Supplier and Product details</t>
  </si>
  <si>
    <t>Response</t>
  </si>
  <si>
    <t>Your Name (the person submitting this SCAL)</t>
  </si>
  <si>
    <t>What is the name/contact details (email) of the contact person responsible for submitting the onboarding details on behalf of the organisation?</t>
  </si>
  <si>
    <t>Date the information on this page was provided or confirmed by the above person</t>
  </si>
  <si>
    <t>If you or your organisation have previously provided details on this page, you are confirming that you have checked or updated them on this date</t>
  </si>
  <si>
    <t>Supplier Organisation Name</t>
  </si>
  <si>
    <t>https://digital.nhs.uk/binaries/content/assets/website-assets/services/operations/changes-summary/connection-agreement.pdf</t>
  </si>
  <si>
    <t>ODS Code</t>
  </si>
  <si>
    <t>https://odsportal.digital.nhs.uk/</t>
  </si>
  <si>
    <t xml:space="preserve">Product name </t>
  </si>
  <si>
    <t>Product Version</t>
  </si>
  <si>
    <t>Will the above Product integrate with any other NHS England Services?</t>
  </si>
  <si>
    <t>Deployment configuration / topology - if applicable</t>
  </si>
  <si>
    <t>Centrally Hosted</t>
  </si>
  <si>
    <t>Please select….</t>
  </si>
  <si>
    <t>Locally Hosted</t>
  </si>
  <si>
    <t>Other:</t>
  </si>
  <si>
    <t>[please state]</t>
  </si>
  <si>
    <t>If 'No' selected, please provide further details</t>
  </si>
  <si>
    <t>Insert date of HSCN Connection Agreement signature (dd/mm/yy):</t>
  </si>
  <si>
    <t>00/00/00</t>
  </si>
  <si>
    <t>https://digital.nhs.uk/services/health-and-social-care-network/new-hscn-connections</t>
  </si>
  <si>
    <t xml:space="preserve">Care setting usage </t>
  </si>
  <si>
    <t>Which care settings will your product be used in?
(multiple allowed )</t>
  </si>
  <si>
    <t>Please name the commissioning organisation e.g. Trust or CCG</t>
  </si>
  <si>
    <t xml:space="preserve">111 Provider </t>
  </si>
  <si>
    <t>GP/Primary Care</t>
  </si>
  <si>
    <t>Local Authority</t>
  </si>
  <si>
    <t>Out of Hours / Urgent Care</t>
  </si>
  <si>
    <t>Pharmacy</t>
  </si>
  <si>
    <t>ISHP (Independent Sector Healthcare Provider) GP/Trust</t>
  </si>
  <si>
    <t>Patient-facing</t>
  </si>
  <si>
    <t>Other</t>
  </si>
  <si>
    <t>Brief description of use-case(s) and main types of users who will benefit from your solution being integrated with NHS England Service(s)</t>
  </si>
  <si>
    <t>IG &amp; Security</t>
  </si>
  <si>
    <r>
      <t xml:space="preserve">Comments: </t>
    </r>
    <r>
      <rPr>
        <b/>
        <u/>
        <sz val="10"/>
        <color theme="0"/>
        <rFont val="Arial"/>
        <family val="2"/>
      </rPr>
      <t>ONLY</t>
    </r>
    <r>
      <rPr>
        <b/>
        <sz val="10"/>
        <color theme="0"/>
        <rFont val="Arial"/>
        <family val="2"/>
      </rPr>
      <t xml:space="preserve"> needed IF RESPONSE 
IS 'NO'</t>
    </r>
  </si>
  <si>
    <t>Information Security Management System (ISMS)</t>
  </si>
  <si>
    <t>Clinical Safety - Safety Standards Compliance - DCB0129 &amp; DCB0160</t>
  </si>
  <si>
    <t xml:space="preserve">Clinical Safety Officer </t>
  </si>
  <si>
    <r>
      <t xml:space="preserve">Please provide the contact details of the </t>
    </r>
    <r>
      <rPr>
        <b/>
        <sz val="12"/>
        <color theme="3" tint="-0.249977111117893"/>
        <rFont val="Arial"/>
        <family val="2"/>
      </rPr>
      <t>Clinical Safety Officer</t>
    </r>
    <r>
      <rPr>
        <b/>
        <sz val="11"/>
        <color theme="3" tint="-0.249977111117893"/>
        <rFont val="Arial"/>
        <family val="2"/>
      </rPr>
      <t xml:space="preserve"> for your organisation</t>
    </r>
  </si>
  <si>
    <t>Name</t>
  </si>
  <si>
    <t>Email address</t>
  </si>
  <si>
    <t xml:space="preserve">Profession </t>
  </si>
  <si>
    <r>
      <t xml:space="preserve">Medical Device
</t>
    </r>
    <r>
      <rPr>
        <sz val="11"/>
        <color theme="3" tint="-0.249977111117893"/>
        <rFont val="Arial"/>
        <family val="2"/>
      </rPr>
      <t>https://www.gov.uk/government/publications/medical-devices-software-applications-apps</t>
    </r>
  </si>
  <si>
    <t>Guidance on Qualification and Classification of Software in Regulation (EU) 2017/745 – MDR and Regulation (EU) 2017/746 – IVDR </t>
  </si>
  <si>
    <t xml:space="preserve">Safety Standards Compliance - DCB0129 </t>
  </si>
  <si>
    <t xml:space="preserve">Please confirm that your organisation has implemented a Clinical Risk Management Process, which is compliant with DCB0129?
</t>
  </si>
  <si>
    <t>https://digital.nhs.uk/data-and-information/information-standards/information-standards-and-data-collections-including-extractions/publications-and-notifications/standards-and-collections/dcb0129-clinical-risk-management-its-application-in-the-manufacture-of-health-it-systems</t>
  </si>
  <si>
    <t>Please confirm that your organisation has an effective Safety incident management process in place for the escalation and management of Patient Safety Incident(s)?
Note: The incident log should detail any open/outstanding incidents that could impact on patient safety, including their risk classification.</t>
  </si>
  <si>
    <t xml:space="preserve">Safety Standards Compliance - DCB0160 </t>
  </si>
  <si>
    <t>https://digital.nhs.uk/data-and-information/information-standards/information-standards-and-data-collections-including-extractions/publications-and-notifications/standards-and-collections/dcb0160-clinical-risk-management-its-application-in-the-deployment-and-use-of-health-it-systems</t>
  </si>
  <si>
    <t>Service Management</t>
  </si>
  <si>
    <t>Registration with National Service Desk</t>
  </si>
  <si>
    <t>Please Select…</t>
  </si>
  <si>
    <t>Do you have an incident management process in place for End User Organisations that is consistent with the NHS England Incident Management process?
This is separate from clinical safety incident management.</t>
  </si>
  <si>
    <t>NEXT:  Please progress to the Service Requirements for the Services you are integrating with
These may be documented or managed independently or included as additional tabs in this Workbook</t>
  </si>
  <si>
    <r>
      <t xml:space="preserve">This section covers the system architecture and provides information and best-practice guidance which End User Organisations must consider when locally assuring the use of the Supplier's Product within their own architecture. 
The Supplier should provide </t>
    </r>
    <r>
      <rPr>
        <b/>
        <u/>
        <sz val="14"/>
        <rFont val="Arial"/>
        <family val="2"/>
      </rPr>
      <t>all information</t>
    </r>
    <r>
      <rPr>
        <sz val="14"/>
        <rFont val="Arial"/>
        <family val="2"/>
      </rPr>
      <t xml:space="preserve"> that it wishes each End User Organisation to consider.
This information is </t>
    </r>
    <r>
      <rPr>
        <b/>
        <u/>
        <sz val="14"/>
        <rFont val="Arial"/>
        <family val="2"/>
      </rPr>
      <t>not</t>
    </r>
    <r>
      <rPr>
        <sz val="14"/>
        <rFont val="Arial"/>
        <family val="2"/>
      </rPr>
      <t xml:space="preserve"> scrutinised by NHS England.</t>
    </r>
  </si>
  <si>
    <t>Item</t>
  </si>
  <si>
    <t xml:space="preserve">Action By </t>
  </si>
  <si>
    <t xml:space="preserve">Additional Notes / References
To be completed by the Supplier to provide best-practice guidance to the End User Organisation </t>
  </si>
  <si>
    <t>Type</t>
  </si>
  <si>
    <t>IT Operations Planning</t>
  </si>
  <si>
    <t xml:space="preserve">Cloud Hosting - NHS Digital </t>
  </si>
  <si>
    <t>https://digital.nhs.uk/data-and-information/looking-after-information/data-security-and-information-governance/nhs-and-social-care-data-off-shoring-and-the-use-of-public-cloud-services</t>
  </si>
  <si>
    <t>Info</t>
  </si>
  <si>
    <t>Data Centre Resilience and Manageability</t>
  </si>
  <si>
    <r>
      <t xml:space="preserve">Ensuring that consideration is given to hosting the solution with an appropriate level of resilience and reliability. 
</t>
    </r>
    <r>
      <rPr>
        <sz val="10"/>
        <rFont val="Arial"/>
        <family val="2"/>
      </rPr>
      <t>Topics to cover include:
 - Resilience / Failover
      - Identification of any single points of failure
      - Load balancing design and failure scenarios
 - Backup and Recovery
 - Disaster Recovery
 - Alerting and Monitoring</t>
    </r>
  </si>
  <si>
    <t>Go Live planning</t>
  </si>
  <si>
    <r>
      <t xml:space="preserve">Ensuring that the Go Live process is adequately planned, including contingency planning. </t>
    </r>
    <r>
      <rPr>
        <sz val="10"/>
        <rFont val="Arial"/>
        <family val="2"/>
      </rPr>
      <t xml:space="preserve">
Topics to cover include:
 - Cutover and Fallback
 - Installation and Configuration
 - Network worthiness
 - Data Migration</t>
    </r>
  </si>
  <si>
    <t>Operational Checks</t>
  </si>
  <si>
    <r>
      <t xml:space="preserve">Planning for checks that the system is operating correctly 
</t>
    </r>
    <r>
      <rPr>
        <sz val="10"/>
        <rFont val="Arial"/>
        <family val="2"/>
      </rPr>
      <t>Topics to cover include:
 - Audit
 - Journaling
 - Usability</t>
    </r>
  </si>
  <si>
    <t>End-to-End Performance Design Review</t>
  </si>
  <si>
    <r>
      <t>Ensuring that the solution is performant under the anticipated usage load.</t>
    </r>
    <r>
      <rPr>
        <sz val="10"/>
        <rFont val="Arial"/>
        <family val="2"/>
      </rPr>
      <t xml:space="preserve">
Topics to cover include:
 - Estimated usage volumetrics 
 - Service Levels required
 - End-to-end performance implications of transactions via the new interface.
 - Volume and Performance (V&amp;P) testing and / or performance design review</t>
    </r>
  </si>
  <si>
    <t>Integration Architecture</t>
  </si>
  <si>
    <r>
      <t xml:space="preserve">Ensuring that an appropriate integration architecture is in place.
</t>
    </r>
    <r>
      <rPr>
        <sz val="10"/>
        <rFont val="Arial"/>
        <family val="2"/>
      </rPr>
      <t>Topics to cover include:
 - Use of integration middleware (e.g. Trust Integration Engine, Toolkit Middleware)
 - Interface usage (Can existing interfaces be used and/or are any new interfaces or messages needed?)
 - Adapters (Consideration of any new adapters that may be needed to convert between data formats)
 - End-to-End Reliability (e.g.  acknowledgements, retries, transactionality)
 - Sequencing (Mechanisms used to manage business and technical level sequencing and orchestration of messages)
 - Backwards and Forwards compatibility (The technical approach to message versioning, and the approach to handling potential changes in the message definitions)</t>
    </r>
  </si>
  <si>
    <t>Interface Change Planning</t>
  </si>
  <si>
    <r>
      <t xml:space="preserve">Ensuring that the processes and procedures in place to make sure that the interface can be maintained and kept up-to-date. </t>
    </r>
    <r>
      <rPr>
        <sz val="10"/>
        <rFont val="Arial"/>
        <family val="2"/>
      </rPr>
      <t xml:space="preserve">
For example, what would be the impact of a change to an upstream system, and how would this be notified and managed? This is likely to include regression testing</t>
    </r>
  </si>
  <si>
    <t>Information Architecture</t>
  </si>
  <si>
    <t>Data Quality review</t>
  </si>
  <si>
    <r>
      <t xml:space="preserve">Ensuring that the solution supports data quality - and in particular that the new interface does not propagate low quality or misleading data between systems. </t>
    </r>
    <r>
      <rPr>
        <sz val="10"/>
        <rFont val="Arial"/>
        <family val="2"/>
      </rPr>
      <t xml:space="preserve">
Topics to cover include:
 - Message validation (The approach to technical message validation - specifically how sending systems ensure that generated messages are valid)
 - Data content quality (The mechanisms in place to ensure that data passing via the new interface is complete, consistent, timely and accurate)
 - Data Concurrency (Ensuring that data made available via the new interface is kept up-to-date, and that updates of "stale" data are not able to corrupt upstream system)</t>
    </r>
  </si>
  <si>
    <t>Use of Data Standards</t>
  </si>
  <si>
    <t>Ensuring that the solution makes appropriate use of all relevant data standards.
Topics to cover include:
 - Use of NHS Digital Data Standards including:
     • SNOMED – for reference terminology
     • NHS Data Dictionary – for administrative codes
     • ICD-10 and OPCS – for reporting
 - Reasons for any differences from the above. 
 - Does the project represent an opportunity to migrate towards these NHS Digital data standards?
 - Data Mappings (Are any mappings between different data standards required? If yes, indicate what these mappings are - and confirm that it is both possible and clinically safe to perform the translation)</t>
  </si>
  <si>
    <t>NHS login : Technical Conformance</t>
  </si>
  <si>
    <t>Approval:</t>
  </si>
  <si>
    <t>[NHS login SME SCAL &amp; CA review form to be embedded - NHS England use only]</t>
  </si>
  <si>
    <t>The purpose of this SCAL is for an organisation to detail conformance with NHS England and NHS login requirements.</t>
  </si>
  <si>
    <t>Supplier / Partner instructions to complete this SCAL for NHS login:  
- Complete all declarations and comments as required on the 'Supplier &amp; Product Information' and 'Architecture' tabs
- Complete ALL declarations and comments on this 'NHS login' tab 
- Embed (insert as an object) the agreed Data Flow and Architecture Diagrams
- Embed (insert as an object) videos mapping the User Journeys as applicable to your product
- Embed  (insert as an object) the Technical Conformance Report (on receipt from NHS England)
- Submit an 'In Progress' SCAL to the NHS login Onboarding Team for a work in progress review via your MS Teams channel
- Change Status to 'Complete' when returning your final SCAL, otherwise select 'In Progress'
- Once all above completed, save this file with 'FINAL' in the filename (as per Guidance and Process tab)
- Submit the FINAL SCAL to the NHS login Onboarding team via your MS Teams channel
IMPORTANT: If you are to integrate with other NHS England digital products / services where NHS login will be used (e.g. NHS App), additional NHS login testing and assurance activities will be required and to be evidenced on those associated product / service SCAL</t>
  </si>
  <si>
    <t>Status</t>
  </si>
  <si>
    <t>please select….</t>
  </si>
  <si>
    <t xml:space="preserve">[Embed (insert as an object) here]
</t>
  </si>
  <si>
    <t>[Embed  (insert as an object) here]</t>
  </si>
  <si>
    <t>Note: Complete these in order. 
The first four can be completed using one test account as supplied by NHS login.</t>
  </si>
  <si>
    <t>If applicable, Native Application (download to mobile device app). 
User journey to be named clearly and be meaningful</t>
  </si>
  <si>
    <t>If applicable, Web Application (web app) 
User journey to be named clearly and be meaningful</t>
  </si>
  <si>
    <t>Remarks</t>
  </si>
  <si>
    <t>Embed your video (if applicable) here</t>
  </si>
  <si>
    <r>
      <rPr>
        <b/>
        <sz val="11"/>
        <rFont val="Arial"/>
        <family val="2"/>
      </rPr>
      <t xml:space="preserve">Returning User: </t>
    </r>
    <r>
      <rPr>
        <sz val="11"/>
        <rFont val="Arial"/>
        <family val="2"/>
      </rPr>
      <t>A user that has created an account in your product signs in. Show that the user is signed in. Then, demonstrate the ability to log out and show they are a logged out user.</t>
    </r>
  </si>
  <si>
    <r>
      <rPr>
        <b/>
        <sz val="11"/>
        <rFont val="Arial"/>
        <family val="2"/>
      </rPr>
      <t>Link from your service to the NHS login settings:</t>
    </r>
    <r>
      <rPr>
        <sz val="11"/>
        <rFont val="Arial"/>
        <family val="2"/>
      </rPr>
      <t xml:space="preserve"> Show a logged-in user navigate to your Settings page and then to NHS login settings. Show that they can update contact details within NHS login. 
See https://nhsconnect.github.io/nhslogin/linking-to-settings/ </t>
    </r>
  </si>
  <si>
    <r>
      <rPr>
        <b/>
        <sz val="11"/>
        <rFont val="Arial"/>
        <family val="2"/>
      </rPr>
      <t>Your Own Registration and Authentication journey:</t>
    </r>
    <r>
      <rPr>
        <sz val="11"/>
        <rFont val="Arial"/>
        <family val="2"/>
      </rPr>
      <t xml:space="preserve"> (if applicable). Provide a video showing the user journey that demonstrates: 
1. Registration and Identity Verification (sign-up) and
2. Authentication (sign-in).</t>
    </r>
  </si>
  <si>
    <r>
      <rPr>
        <b/>
        <sz val="11"/>
        <rFont val="Arial"/>
        <family val="2"/>
      </rPr>
      <t>Biometric Authentication User Journey:</t>
    </r>
    <r>
      <rPr>
        <sz val="11"/>
        <rFont val="Arial"/>
        <family val="2"/>
      </rPr>
      <t xml:space="preserve"> Show a user logging in (authenticating) using your own biometric authentication solution (if applicable). 
</t>
    </r>
    <r>
      <rPr>
        <i/>
        <sz val="11"/>
        <rFont val="Arial"/>
        <family val="2"/>
      </rPr>
      <t>Do not evidence a user authenticating using the NHS login biometric journey - we know what this looks like.</t>
    </r>
  </si>
  <si>
    <t>NHS Branding &amp; the NHS login Button</t>
  </si>
  <si>
    <t>Embed an image of your home screen showing the NHS login button here</t>
  </si>
  <si>
    <t>Service / Incident Management Primary Contact e.g. for release communications</t>
  </si>
  <si>
    <t>[Enter information]</t>
  </si>
  <si>
    <t xml:space="preserve">Email Address </t>
  </si>
  <si>
    <t>Telephone Number</t>
  </si>
  <si>
    <t>Detail</t>
  </si>
  <si>
    <t>Declaration:
Yes / No (please select)</t>
  </si>
  <si>
    <r>
      <t xml:space="preserve">If Declaration </t>
    </r>
    <r>
      <rPr>
        <b/>
        <i/>
        <u/>
        <sz val="12"/>
        <color rgb="FFFF0000"/>
        <rFont val="Arial"/>
        <family val="2"/>
      </rPr>
      <t>'No'</t>
    </r>
    <r>
      <rPr>
        <b/>
        <i/>
        <sz val="12"/>
        <color rgb="FFFF0000"/>
        <rFont val="Arial"/>
        <family val="2"/>
      </rPr>
      <t>, please provide detail of mitigating actions or exceptions</t>
    </r>
  </si>
  <si>
    <t>1. Declaration of Usage</t>
  </si>
  <si>
    <t>[Provide your privacy notice weblink here]</t>
  </si>
  <si>
    <t>Describe</t>
  </si>
  <si>
    <t>https://ico.org.uk/for-organisations/guide-to-data-protection/guide-to-the-general-data-protection-regulation-gdpr/what-is-personal-data/what-is-personal-data/</t>
  </si>
  <si>
    <t xml:space="preserve">7. Clinical Assurance
</t>
  </si>
  <si>
    <t>Category / Requirement</t>
  </si>
  <si>
    <r>
      <t xml:space="preserve">Declaration Response: Yes or No
</t>
    </r>
    <r>
      <rPr>
        <sz val="11"/>
        <rFont val="Arial"/>
        <family val="2"/>
      </rPr>
      <t>If</t>
    </r>
    <r>
      <rPr>
        <b/>
        <sz val="11"/>
        <rFont val="Arial"/>
        <family val="2"/>
      </rPr>
      <t xml:space="preserve"> </t>
    </r>
    <r>
      <rPr>
        <b/>
        <u/>
        <sz val="11"/>
        <rFont val="Arial"/>
        <family val="2"/>
      </rPr>
      <t>'No'</t>
    </r>
    <r>
      <rPr>
        <b/>
        <sz val="11"/>
        <rFont val="Arial"/>
        <family val="2"/>
      </rPr>
      <t xml:space="preserve"> </t>
    </r>
    <r>
      <rPr>
        <sz val="11"/>
        <rFont val="Arial"/>
        <family val="2"/>
      </rPr>
      <t>you MUST provide details of mitigating actions or reason / rationale for exception in 'Response Details' box</t>
    </r>
  </si>
  <si>
    <r>
      <t xml:space="preserve">Response Details / Further Information:
</t>
    </r>
    <r>
      <rPr>
        <sz val="12"/>
        <rFont val="Arial"/>
        <family val="2"/>
      </rPr>
      <t>Statements / Additional Notes / References</t>
    </r>
  </si>
  <si>
    <t>NHS login Req - IM1 / Q1</t>
  </si>
  <si>
    <t>IM1 or provider delivering the connectivity to the IM1 PFS API</t>
  </si>
  <si>
    <t xml:space="preserve">Are you using NHS login to authenticate access to the IM1 PFS API? 
This can be via a direct integration with the IM1 Team - or via another service provider.
</t>
  </si>
  <si>
    <t>Please Select…..</t>
  </si>
  <si>
    <t>If via another service provider, note the provider name here</t>
  </si>
  <si>
    <t>NHS login Req - IM1 / Q2</t>
  </si>
  <si>
    <t>a) IM1 Principal Suppliers</t>
  </si>
  <si>
    <t>If yes to Q1, list which GP IT Principal or Foundation Supplier(s) you are working with</t>
  </si>
  <si>
    <t>[Enter name(s) of suppliers]</t>
  </si>
  <si>
    <t>NHS login Req - IM1 / Q3</t>
  </si>
  <si>
    <t>b) IM1 Go Live</t>
  </si>
  <si>
    <t>If yes to Q1, confirm you have notified your Principal / Foundation Supplier(s) of your NHS login integration</t>
  </si>
  <si>
    <t>NHS login Req - IM1 / Q4</t>
  </si>
  <si>
    <t>c) IM1 RFC (Request For Change)</t>
  </si>
  <si>
    <t>If yes to Q1, confirm you have submitted an RFC to the IM1 service</t>
  </si>
  <si>
    <t>[provide date of IM1 RFC submission]</t>
  </si>
  <si>
    <t>NHS login Req 1</t>
  </si>
  <si>
    <t xml:space="preserve">Digital Technology Assessment Criteria (DTAC) </t>
  </si>
  <si>
    <t>NHS login Req 2</t>
  </si>
  <si>
    <t xml:space="preserve">Standard Requirement Data Set </t>
  </si>
  <si>
    <t>Confirm that you will process the data items requested in the NHS login Environment Request Form only and if the required data items change, a Change Request will be sent</t>
  </si>
  <si>
    <t>NHS login Req 3</t>
  </si>
  <si>
    <t>External Interface Specification</t>
  </si>
  <si>
    <r>
      <rPr>
        <b/>
        <sz val="10"/>
        <rFont val="Arial"/>
        <family val="2"/>
      </rPr>
      <t>Have you implemented the OpenID Connect 1.0 Relying Party role to obtain End-User Authentication and Claims from NHS login in accordance with the NHS login External Interface Specification?</t>
    </r>
    <r>
      <rPr>
        <sz val="10"/>
        <rFont val="Arial"/>
        <family val="2"/>
      </rPr>
      <t xml:space="preserve">
https://nhsconnect.github.io/nhslogin/interface-spec-doc/</t>
    </r>
  </si>
  <si>
    <t>NHS login Req 4</t>
  </si>
  <si>
    <r>
      <t xml:space="preserve">Open ID Connect Confidential Client
</t>
    </r>
    <r>
      <rPr>
        <sz val="11"/>
        <rFont val="Arial"/>
        <family val="2"/>
      </rPr>
      <t>Refer to the EIS at https://nhsconnect.github.io/nhslogin/interface-spec-doc/ for more information.</t>
    </r>
  </si>
  <si>
    <t>Has your product been designed and implemented as an Open ID Connect (OIDC) Confidential Client so that the confidentiality of credentials like tokens are maintained?</t>
  </si>
  <si>
    <t>[List the controls here]</t>
  </si>
  <si>
    <t>NHS login Req 5</t>
  </si>
  <si>
    <t>NHS login Req 6</t>
  </si>
  <si>
    <t>Vector of Trust</t>
  </si>
  <si>
    <t>Have you selected an appropriate Vector of Trust (VoT) in accordance with the NHS login guidance at https://nhsconnect.github.io/nhslogin/vectors-of-trust?</t>
  </si>
  <si>
    <t>[Provide level of Identity Verification AND level of Authentication (VoT) value]</t>
  </si>
  <si>
    <t>NHS login Req 7</t>
  </si>
  <si>
    <t>Other methods of Identity Verification and Authentication used in your product</t>
  </si>
  <si>
    <t>NHS login Req 8</t>
  </si>
  <si>
    <t>Other methods of Identity Verification and Authentication used in your product - continued</t>
  </si>
  <si>
    <t>NHS login Req 9</t>
  </si>
  <si>
    <t>Scopes</t>
  </si>
  <si>
    <r>
      <rPr>
        <b/>
        <sz val="10"/>
        <rFont val="Arial"/>
        <family val="2"/>
      </rPr>
      <t>Confirm your Service had been designed and implemented with the minimum set of required scopes in accordance with section 3.4.1.1 of the External Interface specification</t>
    </r>
    <r>
      <rPr>
        <sz val="10"/>
        <rFont val="Arial"/>
        <family val="2"/>
      </rPr>
      <t xml:space="preserve">
https://nhsconnect.github.io/nhslogin/scopes-and-claims/
https://nhsconnect.github.io/nhslogin/interface-spec-doc/</t>
    </r>
  </si>
  <si>
    <t>NHS login Req 10</t>
  </si>
  <si>
    <t>Editable data fields</t>
  </si>
  <si>
    <r>
      <rPr>
        <b/>
        <sz val="10"/>
        <rFont val="Arial"/>
        <family val="2"/>
      </rPr>
      <t>Can a user edit any details provided to you by NHS login - for example Email address or Name?</t>
    </r>
    <r>
      <rPr>
        <sz val="10"/>
        <rFont val="Arial"/>
        <family val="2"/>
      </rPr>
      <t xml:space="preserve">
If yes, describe how your risk assessment manages any risks identified and the system audit log records any amendments</t>
    </r>
    <r>
      <rPr>
        <b/>
        <sz val="10"/>
        <rFont val="Arial"/>
        <family val="2"/>
      </rPr>
      <t xml:space="preserve">.
Note: NHS login expects that data provided by NHS login will not be editable.  </t>
    </r>
  </si>
  <si>
    <t>NHS login Req 11</t>
  </si>
  <si>
    <t>Pre-existing records matching via NHS login</t>
  </si>
  <si>
    <t>[If Yes, describe the process and provide the data points you are using]</t>
  </si>
  <si>
    <t>NHS login Req 12</t>
  </si>
  <si>
    <t xml:space="preserve">Pre-existing records matching via your own ID verification and authentication login method 
</t>
  </si>
  <si>
    <t>NHS login Req 13</t>
  </si>
  <si>
    <t xml:space="preserve">Data Access Management Controls </t>
  </si>
  <si>
    <r>
      <rPr>
        <b/>
        <sz val="10"/>
        <rFont val="Arial"/>
        <family val="2"/>
      </rPr>
      <t>Do you have processes in place to manage and control the data an Individual End User is permitted to access?</t>
    </r>
    <r>
      <rPr>
        <sz val="10"/>
        <rFont val="Arial"/>
        <family val="2"/>
      </rPr>
      <t xml:space="preserve"> For example, users, support staff, developers. </t>
    </r>
  </si>
  <si>
    <t>[Provide detail of processes]</t>
  </si>
  <si>
    <t>NHS login Req 14</t>
  </si>
  <si>
    <t>Managing connecting systems in the event of NHS login failure</t>
  </si>
  <si>
    <t>[Describe the plan and process(es) in place]</t>
  </si>
  <si>
    <t>NHS login Req 15</t>
  </si>
  <si>
    <t xml:space="preserve">Managing session and re-authentication </t>
  </si>
  <si>
    <t>If No, provide detail of the use case and the additional controls in place.</t>
  </si>
  <si>
    <t>NHS login Req 16</t>
  </si>
  <si>
    <t>Use of Refresh Tokens</t>
  </si>
  <si>
    <r>
      <rPr>
        <b/>
        <sz val="10"/>
        <rFont val="Arial"/>
        <family val="2"/>
      </rPr>
      <t>Is your product using Refresh Tokens from NHS login?</t>
    </r>
    <r>
      <rPr>
        <sz val="10"/>
        <rFont val="Arial"/>
        <family val="2"/>
      </rPr>
      <t xml:space="preserve">
If the answer is Yes, describe the use case for this requirement.</t>
    </r>
  </si>
  <si>
    <t>[Describe here if yes]</t>
  </si>
  <si>
    <t>NHS login Req 17</t>
  </si>
  <si>
    <t>Age Control</t>
  </si>
  <si>
    <t>NHS login Req 18</t>
  </si>
  <si>
    <t xml:space="preserve">Connection Agreement compliance </t>
  </si>
  <si>
    <t>Confirm you will remain compliant with the Connection Agreement signed by your organisation and shall consider the impact to the Connection Agreement where there are changes to the service utilising NHS login.</t>
  </si>
  <si>
    <t>[Describe here if no]</t>
  </si>
  <si>
    <t>NHS login Req 19</t>
  </si>
  <si>
    <t xml:space="preserve">Offboarding / Exiting </t>
  </si>
  <si>
    <t xml:space="preserve">Confirm that you will comply with the NHS login Offboarding Process; in line with Section 14 (Termination) of the Connection Agreement. </t>
  </si>
  <si>
    <t>NHS login Testing</t>
  </si>
  <si>
    <t>Technical Conformance Certificate, Report or Evidence</t>
  </si>
  <si>
    <r>
      <t>Complete</t>
    </r>
    <r>
      <rPr>
        <b/>
        <sz val="10"/>
        <rFont val="Arial"/>
        <family val="2"/>
      </rPr>
      <t xml:space="preserve"> a</t>
    </r>
    <r>
      <rPr>
        <b/>
        <sz val="10"/>
        <color rgb="FF000000"/>
        <rFont val="Arial"/>
        <family val="2"/>
      </rPr>
      <t xml:space="preserve"> test in the NHS login integration test environment which demonstrates the full end to end journey, including the re-direct back to your service (including the token issue). 
</t>
    </r>
    <r>
      <rPr>
        <sz val="10"/>
        <color rgb="FF000000"/>
        <rFont val="Arial"/>
        <family val="2"/>
      </rPr>
      <t>Once you have done this, use the following link to request your report:</t>
    </r>
    <r>
      <rPr>
        <sz val="10"/>
        <color theme="4" tint="-0.249977111117893"/>
        <rFont val="Arial"/>
        <family val="2"/>
      </rPr>
      <t xml:space="preserve"> https://forms.office.com/pages/responsepage.aspx?id=slTDN7CF9UeyIge0jXdO46Wses3MagtDu1VtOYTOy5lUQU1QV1QwUkpBWllaRENOWjVRQzlVSU5aUS4u</t>
    </r>
  </si>
  <si>
    <t>Embed your report here as an object</t>
  </si>
  <si>
    <t xml:space="preserve">Error handling </t>
  </si>
  <si>
    <t>Confirm you have tested common error scenarios created by Open ID Connect standard including those not yet implemented by NHS login.</t>
  </si>
  <si>
    <t>[Provide statement confirming this testing has completed successfully]</t>
  </si>
  <si>
    <t>[Embed here]</t>
  </si>
  <si>
    <t>8. Commissioning arrangements:</t>
  </si>
  <si>
    <t xml:space="preserve">Locations with full or partial adequacy are listed at: https://ico.org.uk/for-organisations/uk-gdpr-guidance-and-resources/international-transfers/international-transfers-a-guide/#Q1 </t>
  </si>
  <si>
    <t>Embed (as an object) your Clinical Safety Case and Hazard Log in Column C</t>
  </si>
  <si>
    <r>
      <rPr>
        <b/>
        <sz val="10"/>
        <rFont val="Arial"/>
        <family val="2"/>
      </rPr>
      <t xml:space="preserve">Confirm you have a plan to manage any connecting End User Organisation systems in the event that the NHS login End Point is disabled (ie NHS login is down / not available).  </t>
    </r>
    <r>
      <rPr>
        <sz val="10"/>
        <rFont val="Arial"/>
        <family val="2"/>
      </rPr>
      <t xml:space="preserve">
If you are providing services to other sites which are dependant on the NHS login, confirm there is segregation in place to manage connections independently.</t>
    </r>
  </si>
  <si>
    <r>
      <rPr>
        <b/>
        <sz val="10"/>
        <rFont val="Arial"/>
        <family val="2"/>
      </rPr>
      <t xml:space="preserve">Is your service designed to provide access to users above a certain age? </t>
    </r>
    <r>
      <rPr>
        <sz val="10"/>
        <rFont val="Arial"/>
        <family val="2"/>
      </rPr>
      <t xml:space="preserve">
If yes, please describe your control methods to ensure this.</t>
    </r>
    <r>
      <rPr>
        <sz val="10"/>
        <color rgb="FFFF0000"/>
        <rFont val="Arial"/>
        <family val="2"/>
      </rPr>
      <t xml:space="preserve">
</t>
    </r>
    <r>
      <rPr>
        <sz val="10"/>
        <rFont val="Arial"/>
        <family val="2"/>
      </rPr>
      <t xml:space="preserve">
</t>
    </r>
    <r>
      <rPr>
        <b/>
        <sz val="10"/>
        <rFont val="Arial"/>
        <family val="2"/>
      </rPr>
      <t xml:space="preserve">Please note: NHS login has controls in place which will process a request for a high (P9) level of verification and medium (P5) level of verification on a minimum age of 11. 
NHS login has no age controls for a low (P0) level of verification </t>
    </r>
  </si>
  <si>
    <t>Please Select your highest Transaction Type from the list….</t>
  </si>
  <si>
    <t>Patient/User Read Medical Data, Clinical Transactions and Appointments - High/Strong</t>
  </si>
  <si>
    <t>Patient/User Write Medical Data, Clinical Transactions and Appointments - High/Strong</t>
  </si>
  <si>
    <t>Patient/User Read of Demographic and Contact Details - High/Strong</t>
  </si>
  <si>
    <t>Patient/User Write of Demographic and Contact Details - High/Strong</t>
  </si>
  <si>
    <t>Patient/User Write of Data Sharing Preferences - Medium/Strong</t>
  </si>
  <si>
    <t>Patient/User Write of Research Preferences - Medium/Strong</t>
  </si>
  <si>
    <t>Patient/User Read of Self-Submitted Medical Data and Appointments - Low/Strong</t>
  </si>
  <si>
    <t>Patient/User Write and Submit Self_x0002_Submitted Medical Data - Medium/Strong</t>
  </si>
  <si>
    <t>Patient/User Write and Submit Self_x0002_Submitted Condition Data or Sexual/Reproductive Health Data - Low/Basic</t>
  </si>
  <si>
    <t>Patient/User Requested Appointment - Low/Basic</t>
  </si>
  <si>
    <t>Patient/User Read of Demographic and Contact Details - Medium/Strong</t>
  </si>
  <si>
    <t>Patient/User Write of Demographic and Contact Details - Medium/Strong</t>
  </si>
  <si>
    <t>Patient/User Write of Demographic and Contact Details - Low/Basic</t>
  </si>
  <si>
    <t>Describe here if Yes</t>
  </si>
  <si>
    <t>Please Select</t>
  </si>
  <si>
    <t>(if Yes, please describe in detail how your AI elements will use the data items provided by NHS login)</t>
  </si>
  <si>
    <r>
      <t xml:space="preserve">Architecture Diagram
</t>
    </r>
    <r>
      <rPr>
        <sz val="11"/>
        <rFont val="Arial"/>
        <family val="2"/>
      </rPr>
      <t>A High Level solution illustration which shows the key components of the product infrastructure and the touch points to supporting services so that an end to end view can be seen. As described at https://digital.nhs.uk/services/nhs-login/nhs-login-for-partners-and-developers/nhs-login-integration-toolkit/discovery</t>
    </r>
  </si>
  <si>
    <r>
      <t xml:space="preserve">Data Flow Diagram
</t>
    </r>
    <r>
      <rPr>
        <sz val="11"/>
        <rFont val="Arial"/>
        <family val="2"/>
      </rPr>
      <t>An end to end data flow which shows the transaction between the service and NHS login and any NHS login data components which are used for down stream systems. As described at https://digital.nhs.uk/services/nhs-login/nhs-login-for-partners-and-developers/nhs-login-integration-toolkit/discovery</t>
    </r>
  </si>
  <si>
    <r>
      <rPr>
        <b/>
        <sz val="11"/>
        <rFont val="Arial"/>
        <family val="2"/>
      </rPr>
      <t xml:space="preserve">New User Registration Journey: </t>
    </r>
    <r>
      <rPr>
        <sz val="11"/>
        <rFont val="Arial"/>
        <family val="2"/>
      </rPr>
      <t xml:space="preserve">A new user registering to use your product (using an already created  NHS login) does not agree to share information from NHS login to you. 
Demonstrate the ability to support the user. What happens next?
</t>
    </r>
    <r>
      <rPr>
        <b/>
        <sz val="11"/>
        <rFont val="Arial"/>
        <family val="2"/>
      </rPr>
      <t>Use our test data.</t>
    </r>
    <r>
      <rPr>
        <sz val="11"/>
        <rFont val="Arial"/>
        <family val="2"/>
      </rPr>
      <t xml:space="preserve"> </t>
    </r>
    <r>
      <rPr>
        <i/>
        <sz val="11"/>
        <rFont val="Arial"/>
        <family val="2"/>
      </rPr>
      <t>Do not show the NHS login create an account journey</t>
    </r>
    <r>
      <rPr>
        <sz val="11"/>
        <rFont val="Arial"/>
        <family val="2"/>
      </rPr>
      <t xml:space="preserve">. 
For more information and guidance see https://nhsconnect.github.io/nhslogin/no-consent-guidance/ </t>
    </r>
  </si>
  <si>
    <r>
      <rPr>
        <b/>
        <sz val="11"/>
        <rFont val="Arial"/>
        <family val="2"/>
      </rPr>
      <t>New User Registration Journey:</t>
    </r>
    <r>
      <rPr>
        <sz val="11"/>
        <rFont val="Arial"/>
        <family val="2"/>
      </rPr>
      <t xml:space="preserve"> A new user registering to use your product (using an already created  NHS login) does agree to share information from NHS login to you. What happens after the logged-in user is returned to you? What do they see next?   
</t>
    </r>
    <r>
      <rPr>
        <b/>
        <sz val="11"/>
        <rFont val="Arial"/>
        <family val="2"/>
      </rPr>
      <t>Use our test data</t>
    </r>
    <r>
      <rPr>
        <sz val="11"/>
        <rFont val="Arial"/>
        <family val="2"/>
      </rPr>
      <t xml:space="preserve">. </t>
    </r>
    <r>
      <rPr>
        <i/>
        <sz val="11"/>
        <rFont val="Arial"/>
        <family val="2"/>
      </rPr>
      <t>Do not show the NHS login create an account journey</t>
    </r>
    <r>
      <rPr>
        <sz val="11"/>
        <rFont val="Arial"/>
        <family val="2"/>
      </rPr>
      <t xml:space="preserve">. 
For more information and guidance see https://nhsconnect.github.io/nhslogin/no-consent-guidance/ </t>
    </r>
  </si>
  <si>
    <r>
      <t xml:space="preserve">User Journey Mapping 
</t>
    </r>
    <r>
      <rPr>
        <sz val="11"/>
        <rFont val="Arial"/>
        <family val="2"/>
      </rPr>
      <t>[Embed the video against each of the requirements to demonstrate the following user journeys.</t>
    </r>
    <r>
      <rPr>
        <i/>
        <sz val="11"/>
        <rFont val="Arial"/>
        <family val="2"/>
      </rPr>
      <t xml:space="preserve"> 
</t>
    </r>
    <r>
      <rPr>
        <sz val="11"/>
        <rFont val="Arial"/>
        <family val="2"/>
      </rPr>
      <t xml:space="preserve">YouTube videos and/or links will not be accepted]
All videos must be provided from the Integration (AOS) Environment 
</t>
    </r>
    <r>
      <rPr>
        <b/>
        <sz val="11"/>
        <rFont val="Arial"/>
        <family val="2"/>
      </rPr>
      <t xml:space="preserve">
</t>
    </r>
    <r>
      <rPr>
        <sz val="11"/>
        <rFont val="Arial"/>
        <family val="2"/>
      </rPr>
      <t xml:space="preserve">For NHS login user journeys, use the test data we supplied you. </t>
    </r>
  </si>
  <si>
    <r>
      <rPr>
        <b/>
        <sz val="11"/>
        <rFont val="Arial"/>
        <family val="2"/>
      </rPr>
      <t xml:space="preserve">Proxy or Delegated access: </t>
    </r>
    <r>
      <rPr>
        <sz val="11"/>
        <rFont val="Arial"/>
        <family val="2"/>
      </rPr>
      <t>(if applicable) If your service offers Proxy or Delegated Access to its users, provide user journey recordings showing this activity using: 
- NHS login and 
- Your own authentication and verification method (where applicable). 
Include how data security and matching users to a proxy is assured during this activity.</t>
    </r>
  </si>
  <si>
    <t>Is your use of the NHS login button and NHS Branding in line with the guidance at https://nhsconnect.github.io/nhslogin/button-guidance/ and https://www.england.nhs.uk/nhsidentity ?</t>
  </si>
  <si>
    <r>
      <t xml:space="preserve">The product detailed on the Supplier &amp; Product Information tab will be used </t>
    </r>
    <r>
      <rPr>
        <b/>
        <sz val="11"/>
        <rFont val="Arial"/>
        <family val="2"/>
      </rPr>
      <t>ONLY</t>
    </r>
    <r>
      <rPr>
        <sz val="11"/>
        <rFont val="Arial"/>
        <family val="2"/>
      </rPr>
      <t xml:space="preserve"> for the use cases and data sets relevant to the service or capabilities as detailed in Requirement 2: 'Standard Requirement Data Set'  below.</t>
    </r>
  </si>
  <si>
    <t>Explain precisely how the receiver is covered by UK ‘adequacy regulations’</t>
  </si>
  <si>
    <r>
      <t xml:space="preserve">Provide evidence of your commissioning arrangements (mandatory requirement)
</t>
    </r>
    <r>
      <rPr>
        <sz val="11"/>
        <rFont val="Arial"/>
        <family val="2"/>
      </rPr>
      <t>This can be a redacted contract, correspondence from the commissioning body or any other media that clearly confirms the commission.</t>
    </r>
  </si>
  <si>
    <r>
      <t xml:space="preserve">DTAC compliance provides a national baseline for integration standards. If your product has met these standards it provides additional assurance (not a mandatory requirement) to support your integration with NHS England services, such as NHS login. 
</t>
    </r>
    <r>
      <rPr>
        <b/>
        <sz val="10"/>
        <color theme="1"/>
        <rFont val="Arial"/>
        <family val="2"/>
      </rPr>
      <t>Has your product met the standards and successfully been assessed with the DTAC?</t>
    </r>
    <r>
      <rPr>
        <sz val="10"/>
        <color theme="1"/>
        <rFont val="Arial"/>
        <family val="2"/>
      </rPr>
      <t xml:space="preserve">
https://transform.england.nhs.uk/key-tools-and-info/digital-technology-assessment-criteria-dtac/</t>
    </r>
  </si>
  <si>
    <r>
      <t xml:space="preserve">Does your product use another method, in addition to NHS login, of Identity Verification (IDV) and Authentication?
</t>
    </r>
    <r>
      <rPr>
        <sz val="10"/>
        <color theme="1"/>
        <rFont val="Arial"/>
        <family val="2"/>
      </rPr>
      <t>If yes, describe the process a user completes to identity verify and then authenticate (as evidenced in the video 'Your own Registration and Authentication user journey'). 
Include how the process aligns to the ID Verification and Authentication strength, as derived from the Transaction Type noted in Req 5. This can differ from the NHS login flow.</t>
    </r>
  </si>
  <si>
    <r>
      <rPr>
        <b/>
        <sz val="10"/>
        <color theme="1"/>
        <rFont val="Arial"/>
        <family val="2"/>
      </rPr>
      <t>If your answer to Req 7 is 'Yes', describe how your product handles the scenarios below:</t>
    </r>
    <r>
      <rPr>
        <sz val="10"/>
        <color theme="1"/>
        <rFont val="Arial"/>
        <family val="2"/>
      </rPr>
      <t xml:space="preserve">
a) A user successfully registers with your own verification and authentication method (registers - is logged in and logs out) and then attempts to register and authenticate with NHS login
b) A user successfully registers with NHS login and then attempts to register with your own identity verification and authentication method
In both cases, describe if / how the product attempts to establish a match to the existing user record -  or are 2 accounts created? 
If matching occurs, what data points are used to establish the match (noting DCB0129 and DCB0160), (for example NHS Number and Last Name and Date of Birth) and whether the user is allowed to proceed if an existing record is found.
</t>
    </r>
  </si>
  <si>
    <t>DAPB3051 Identity Verification and Authentication Standard for digital health and care services</t>
  </si>
  <si>
    <r>
      <t xml:space="preserve">Your service must be compliant with the national 'DAPB3051 Identity Verification and Authentication Standard for digital health and care services 2020'.
</t>
    </r>
    <r>
      <rPr>
        <b/>
        <sz val="10"/>
        <color theme="1"/>
        <rFont val="Arial"/>
        <family val="2"/>
      </rPr>
      <t xml:space="preserve">
Have you completed an assessment of your product to determine the Transaction Type as described within the DAPB3051 25 March 2025: Specification and implementation Guidance - Appendix D?</t>
    </r>
    <r>
      <rPr>
        <sz val="10"/>
        <color theme="1"/>
        <rFont val="Arial"/>
        <family val="2"/>
      </rPr>
      <t xml:space="preserve">
</t>
    </r>
    <r>
      <rPr>
        <b/>
        <sz val="10"/>
        <color theme="1"/>
        <rFont val="Arial"/>
        <family val="2"/>
      </rPr>
      <t xml:space="preserve">
Record your Transaction Type in column E (if more than one, seek guidance from your onboarding lead)
</t>
    </r>
    <r>
      <rPr>
        <sz val="10"/>
        <color theme="1"/>
        <rFont val="Arial"/>
        <family val="2"/>
      </rPr>
      <t xml:space="preserve">
https://digital.nhs.uk/data-and-information/information-standards/information-standards-and-data-collections-including-extractions/publications-and-notifications/standards-and-collections/dcb3051-identity-verification-and-authentication-standard-for-digital-health-and-care-services</t>
    </r>
  </si>
  <si>
    <r>
      <rPr>
        <b/>
        <sz val="11"/>
        <color theme="1"/>
        <rFont val="Arial"/>
        <family val="2"/>
      </rPr>
      <t xml:space="preserve">A product that only requires a Medium level of Identity Verification (known as P5 in NHS login) should not display the NHS Number to the logged in user (as a P5 account is based on a claimed - not verified - identity).
</t>
    </r>
    <r>
      <rPr>
        <sz val="11"/>
        <color theme="1"/>
        <rFont val="Arial"/>
        <family val="2"/>
      </rPr>
      <t>For a product that uses P5: Show, as a logged in user, that the NHS Number is never displayed to the user on any of your screens.</t>
    </r>
  </si>
  <si>
    <r>
      <rPr>
        <b/>
        <sz val="11"/>
        <color theme="1"/>
        <rFont val="Arial"/>
        <family val="2"/>
      </rPr>
      <t>Uplift Journey:</t>
    </r>
    <r>
      <rPr>
        <sz val="11"/>
        <color theme="1"/>
        <rFont val="Arial"/>
        <family val="2"/>
      </rPr>
      <t xml:space="preserve"> for</t>
    </r>
    <r>
      <rPr>
        <strike/>
        <sz val="11"/>
        <color theme="1"/>
        <rFont val="Arial"/>
        <family val="2"/>
      </rPr>
      <t xml:space="preserve"> </t>
    </r>
    <r>
      <rPr>
        <sz val="11"/>
        <color theme="1"/>
        <rFont val="Arial"/>
        <family val="2"/>
      </rPr>
      <t xml:space="preserve">products that use P5 and P9 in the same user journey, demonstrate how a P5 user can uplift their account to access functionality needing a P9.
</t>
    </r>
    <r>
      <rPr>
        <b/>
        <i/>
        <sz val="11"/>
        <color theme="1"/>
        <rFont val="Arial"/>
        <family val="2"/>
      </rPr>
      <t>Not required for services that only accept a P9 user from the start.</t>
    </r>
  </si>
  <si>
    <r>
      <t xml:space="preserve">Within the SCAL there are questions about whether your organisation or Product </t>
    </r>
    <r>
      <rPr>
        <u/>
        <sz val="12"/>
        <rFont val="Arial"/>
        <family val="2"/>
      </rPr>
      <t>meets</t>
    </r>
    <r>
      <rPr>
        <sz val="12"/>
        <rFont val="Arial"/>
        <family val="2"/>
      </rPr>
      <t xml:space="preserve"> a requirement.  </t>
    </r>
    <r>
      <rPr>
        <u/>
        <sz val="12"/>
        <rFont val="Arial"/>
        <family val="2"/>
      </rPr>
      <t>ONLY</t>
    </r>
    <r>
      <rPr>
        <sz val="12"/>
        <rFont val="Arial"/>
        <family val="2"/>
      </rPr>
      <t xml:space="preserve"> if you respond 'No' and the right-hand Comments box turns red, do you need to provide details of mitigating actions or other relevant information.  
Any such 'No' responses should be highlighted to NHS England immediately so that the mitigation details can be reviewed and an approach agreed before implementation of the Product can follow. </t>
    </r>
  </si>
  <si>
    <t>Data</t>
  </si>
  <si>
    <t>Notes &amp; Links</t>
  </si>
  <si>
    <t xml:space="preserve">For both data input and output please describe data types, classifications, and sensitivity of data. </t>
  </si>
  <si>
    <t>Please confirm whether any NHS login data will be processed/used as input for this AI service, if so what data</t>
  </si>
  <si>
    <t>In relation to the AI portion of the service, Have checks and sanitisation been applied to data and inputs when designing the model (based on their access, inputs and where those data and inputs are stored)?</t>
  </si>
  <si>
    <t>Where and how will NHSE and end-user data be used, accessed or stored (for example, if it is used for model retraining, or reviewed by employees or partners)?</t>
  </si>
  <si>
    <t>AI system</t>
  </si>
  <si>
    <t>Who is the creator of the AI model and/or system?</t>
  </si>
  <si>
    <t xml:space="preserve">Please describe how the AI model/system will be deployed and how it will be used. </t>
  </si>
  <si>
    <t xml:space="preserve">Does the AI Developer provide guidance on how to use, manage, integrate, and configure the software product or service securely?  </t>
  </si>
  <si>
    <t>Please describe complexity of the model you are using, specifically the chosen architecture and number of parameters.</t>
  </si>
  <si>
    <t>Please describe the provenance and supply chains of components including the model or foundation model, training data and associated tools.  </t>
  </si>
  <si>
    <t xml:space="preserve">Where the AI system will be interacting with other systems, (internal or external), please describe how you ensure that the permissions used by the system are only provided as required for functionality and are risk assessed. </t>
  </si>
  <si>
    <t>If using an external library, what they are and please describe what assessment is done.</t>
  </si>
  <si>
    <t>Have you acquired and maintained well-secured and well-documented hardware and software components (for example, models, data, software libraries, modules, middleware, frameworks, and external APIs) from verified commercial, open-source, and other third-party developers to ensure robust security in your systems?</t>
  </si>
  <si>
    <t>Where training data has been sourced from publicly available sources, can you validate that such training data will not compromise the integrity of the security protocols?</t>
  </si>
  <si>
    <t>Threat/Risk Management</t>
  </si>
  <si>
    <t xml:space="preserve">Please provide details of threats identified as part of your risk management process. </t>
  </si>
  <si>
    <t>Secure Maintenance</t>
  </si>
  <si>
    <t>Will you be conducting regular security assessments, audits and updates and working with external providers (where needed) to achieve this?</t>
  </si>
  <si>
    <t>Is the AI model/system actively maintained including provision of security updates and patches?</t>
  </si>
  <si>
    <t>Please describe what security testing you have carried out</t>
  </si>
  <si>
    <t>Have you considered/build in privacy by design for your service?</t>
  </si>
  <si>
    <t>Does your AI service align with NCSC's guidelines for secure AI system development?</t>
  </si>
  <si>
    <t>Data &amp; model development</t>
  </si>
  <si>
    <t>Has it been validated that AI models perform as intended through testing?</t>
  </si>
  <si>
    <t>Monitoring</t>
  </si>
  <si>
    <t>Are all inputs and outputs logged to/from their AI system to enable auditing, compliance obligations, investigation and remediation in the case of compromise or misuse?</t>
  </si>
  <si>
    <t xml:space="preserve">How frequently will you analyse logs to ensure that AI models continue to produce desired outputs over time? </t>
  </si>
  <si>
    <t>7A: Confirm you have reviewed the NHS login Clinical Safety Case and Hazard Log</t>
  </si>
  <si>
    <t>7C: Does your service have a mechanism to enable clinical authorisation as per Section 6.3 of DAPB3051 Identity Verification and Authentication Standard for digital health and care services?
https://digital.nhs.uk/data-and-information/information-standards/information-standards-and-data-collections-including-extractions/publications-and-notifications/standards-and-collections/dcb3051-identity-verification-and-authentication-standard-for-digital-health-and-care-services</t>
  </si>
  <si>
    <t>(if Yes, please complete the AI Cyber Security Question Set or request this from your Senior Project Manager if not shown within this SCAL)</t>
  </si>
  <si>
    <t>The onboarding process and guidance for completing this Supplier Conformance Assessment List (SCAL)</t>
  </si>
  <si>
    <t xml:space="preserve">Summary   </t>
  </si>
  <si>
    <t>The information below is about the overall onboarding process and how to complete this SCAL workbook for your product ('connecting system'). The precise steps will be managed by the Onboarding Lead for the specific Services / APIs that you are going to integrate with.
This service enables you to demonstrate that your product and organisation meet the NHS England criteria to use our APIs. We call this process ‘onboarding’.</t>
  </si>
  <si>
    <r>
      <rPr>
        <b/>
        <u/>
        <sz val="12"/>
        <color theme="0"/>
        <rFont val="Arial"/>
        <family val="2"/>
      </rPr>
      <t>Essential requirements &amp; pre-requisites
All connecting system suppliers</t>
    </r>
    <r>
      <rPr>
        <b/>
        <sz val="12"/>
        <color theme="0"/>
        <rFont val="Arial"/>
        <family val="2"/>
      </rPr>
      <t xml:space="preserve"> MUST comply with the following, for any NHS England Services that has requirements in this SCAL
If you are unable to confirm any of these and do not have plans to address them, connecting your product to will be delayed.</t>
    </r>
  </si>
  <si>
    <t xml:space="preserve">ODS Code
</t>
  </si>
  <si>
    <r>
      <t xml:space="preserve">Your organisation must have an </t>
    </r>
    <r>
      <rPr>
        <b/>
        <sz val="10"/>
        <color rgb="FFFF0000"/>
        <rFont val="Arial"/>
        <family val="2"/>
      </rPr>
      <t>ODS code</t>
    </r>
    <r>
      <rPr>
        <sz val="10"/>
        <rFont val="Arial"/>
        <family val="2"/>
      </rPr>
      <t xml:space="preserve">. It is needed to complete the Data Security and Protection Toolkit (below) and to log incidents with the National Service Desk. </t>
    </r>
  </si>
  <si>
    <t>NHS Digital ODS Portal</t>
  </si>
  <si>
    <r>
      <rPr>
        <b/>
        <sz val="10.5"/>
        <color rgb="FFFF0000"/>
        <rFont val="Arial"/>
        <family val="2"/>
      </rPr>
      <t xml:space="preserve">1) Compliance with DCB0129 </t>
    </r>
    <r>
      <rPr>
        <b/>
        <sz val="10.5"/>
        <rFont val="Arial"/>
        <family val="2"/>
      </rPr>
      <t xml:space="preserve">Clinical Risk Management: its Application in the Manufacture of Health IT Systems, </t>
    </r>
    <r>
      <rPr>
        <b/>
        <sz val="10.5"/>
        <color rgb="FFFF0000"/>
        <rFont val="Arial"/>
        <family val="2"/>
      </rPr>
      <t>is mandatory</t>
    </r>
    <r>
      <rPr>
        <b/>
        <sz val="10.5"/>
        <rFont val="Arial"/>
        <family val="2"/>
      </rPr>
      <t xml:space="preserve"> under the Health and Social care Act 2012</t>
    </r>
    <r>
      <rPr>
        <sz val="10"/>
        <rFont val="Arial"/>
        <family val="2"/>
      </rPr>
      <t xml:space="preserve">
</t>
    </r>
    <r>
      <rPr>
        <sz val="8"/>
        <rFont val="Arial"/>
        <family val="2"/>
      </rPr>
      <t xml:space="preserve">
</t>
    </r>
    <r>
      <rPr>
        <sz val="10"/>
        <rFont val="Arial"/>
        <family val="2"/>
      </rPr>
      <t xml:space="preserve">This standard provides a set of requirements to promote and ensure the effective application of clinical risk management by those organisations that are responsible for the development and maintenance of Health IT Systems for use within the health and care environment. The standard includes implementation guidance and is supported by the related standard for the application of clinical risk management in the deployment and use of Health IT Systems.
</t>
    </r>
    <r>
      <rPr>
        <b/>
        <sz val="8"/>
        <rFont val="Arial"/>
        <family val="2"/>
      </rPr>
      <t xml:space="preserve">
</t>
    </r>
    <r>
      <rPr>
        <b/>
        <sz val="10"/>
        <rFont val="Arial"/>
        <family val="2"/>
      </rPr>
      <t xml:space="preserve"> - Your organisation, as the manufacturer of the Health IT system/Product outlined in this SCAL, must have reviewed and implemented this standard. This cannot be completed by a Clinical Safety Officer of one of your customer / End User Organisations. </t>
    </r>
    <r>
      <rPr>
        <sz val="10"/>
        <rFont val="Arial"/>
        <family val="2"/>
      </rPr>
      <t xml:space="preserve">
</t>
    </r>
    <r>
      <rPr>
        <sz val="8"/>
        <rFont val="Arial"/>
        <family val="2"/>
      </rPr>
      <t xml:space="preserve">
- </t>
    </r>
    <r>
      <rPr>
        <sz val="10"/>
        <rFont val="Arial"/>
        <family val="2"/>
      </rPr>
      <t xml:space="preserve">The link to the right provides information about the standard, published under section 250 of the Health and Social Care Act 2012.  An Information Standards Notice provides an overview of scope and implementation timescales, and the other documents provide further detail for those who have to implement the information standard.
</t>
    </r>
    <r>
      <rPr>
        <b/>
        <sz val="10"/>
        <color rgb="FFFF0000"/>
        <rFont val="Arial"/>
        <family val="2"/>
      </rPr>
      <t>2)</t>
    </r>
    <r>
      <rPr>
        <b/>
        <sz val="10"/>
        <rFont val="Arial"/>
        <family val="2"/>
      </rPr>
      <t xml:space="preserve"> Your organisation </t>
    </r>
    <r>
      <rPr>
        <b/>
        <u/>
        <sz val="10"/>
        <color rgb="FFFF0000"/>
        <rFont val="Arial"/>
        <family val="2"/>
      </rPr>
      <t>must</t>
    </r>
    <r>
      <rPr>
        <b/>
        <sz val="10"/>
        <color rgb="FFFF0000"/>
        <rFont val="Arial"/>
        <family val="2"/>
      </rPr>
      <t xml:space="preserve"> have a nominated Clinical Safety Officer</t>
    </r>
    <r>
      <rPr>
        <b/>
        <sz val="10"/>
        <rFont val="Arial"/>
        <family val="2"/>
      </rPr>
      <t xml:space="preserve"> </t>
    </r>
    <r>
      <rPr>
        <sz val="10"/>
        <rFont val="Arial"/>
        <family val="2"/>
      </rPr>
      <t>(but they do not need to be an employee) to carry out clinical risk management.</t>
    </r>
  </si>
  <si>
    <t xml:space="preserve">Legal </t>
  </si>
  <si>
    <t xml:space="preserve">
At the end of the process, a Connection Agreement must be signed. This is a legally binding agreement with NHS England and confirms that the responses and declarations made throughout this onboarding process are accurate and complete. The signatory must be an officer of the organisation with appropriate authority to make this assertion and accept the Terms of the agreement.
The SCAL underpins the NHS England technical conformance process and is referenced in the Connection Agreement that every Supplier must sign before their Product is allowed to connect to NHS England Service(s). A sample of the connection agreement is available at the link below but a tailored version will be sent to you at the point it requires your signature - please do not attempt to sign / return the sample that can be found to the right. 
</t>
  </si>
  <si>
    <t>Privacy, Transparency &amp; Ethics (Information Governance) and Security</t>
  </si>
  <si>
    <r>
      <rPr>
        <b/>
        <sz val="10.5"/>
        <rFont val="Arial"/>
        <family val="2"/>
      </rPr>
      <t xml:space="preserve">Completion of the </t>
    </r>
    <r>
      <rPr>
        <b/>
        <sz val="10.5"/>
        <color rgb="FFFF0000"/>
        <rFont val="Arial"/>
        <family val="2"/>
      </rPr>
      <t>Data Security and Protection Toolkit.</t>
    </r>
    <r>
      <rPr>
        <sz val="10"/>
        <rFont val="Arial"/>
        <family val="2"/>
      </rPr>
      <t xml:space="preserve">
The Data Security and Protection Toolkit (DSPT) is an online self-assessment tool for organisations to measure their performance against the National Data Guardian’s data security standards. The Toolkit must be completed at least every 12 months for the current year within the deadline and MUST cover the entirety of your Health IT System (Product) and all the NHS England Services covered by this SCAL.  
All organisations that have access to NHS patient data and systems must use this Toolkit to provide assurance that they are practising good data security and that personal information is handled correctly.  </t>
    </r>
  </si>
  <si>
    <t>Secure Network</t>
  </si>
  <si>
    <t xml:space="preserve">For many NHS England Services, a secure network such as HSCN is required (see link to right).
It is not required if Spine will be accessed in Live over the internet e.g. via the Internet Gateway (applicable for some Services).
</t>
  </si>
  <si>
    <t xml:space="preserve">New to HSCN </t>
  </si>
  <si>
    <r>
      <rPr>
        <b/>
        <u/>
        <sz val="10"/>
        <color rgb="FFFF0000"/>
        <rFont val="Arial"/>
        <family val="2"/>
      </rPr>
      <t>Illustrative Onboarding Journey</t>
    </r>
    <r>
      <rPr>
        <b/>
        <sz val="10"/>
        <color rgb="FFFF0000"/>
        <rFont val="Arial"/>
        <family val="2"/>
      </rPr>
      <t xml:space="preserve">
Please note:
</t>
    </r>
    <r>
      <rPr>
        <b/>
        <sz val="10"/>
        <rFont val="Arial"/>
        <family val="2"/>
      </rPr>
      <t xml:space="preserve">The </t>
    </r>
    <r>
      <rPr>
        <b/>
        <u/>
        <sz val="10"/>
        <rFont val="Arial"/>
        <family val="2"/>
      </rPr>
      <t>precise</t>
    </r>
    <r>
      <rPr>
        <b/>
        <sz val="10"/>
        <rFont val="Arial"/>
        <family val="2"/>
      </rPr>
      <t xml:space="preserve"> Onboarding steps will vary per NHS England Service - please ask your Onboarding Lead for guidance</t>
    </r>
  </si>
  <si>
    <r>
      <rPr>
        <u/>
        <sz val="11"/>
        <rFont val="Arial"/>
        <family val="2"/>
      </rPr>
      <t>Purpose and Scope</t>
    </r>
    <r>
      <rPr>
        <sz val="11"/>
        <rFont val="Arial"/>
        <family val="2"/>
      </rPr>
      <t xml:space="preserve">
The </t>
    </r>
    <r>
      <rPr>
        <b/>
        <sz val="11"/>
        <rFont val="Arial"/>
        <family val="2"/>
      </rPr>
      <t>purpose</t>
    </r>
    <r>
      <rPr>
        <sz val="11"/>
        <rFont val="Arial"/>
        <family val="2"/>
      </rPr>
      <t xml:space="preserve"> of the Supplier Conformance Assessment list (SCAL)  is for a Product Supplier (or End User Organisation - EUO - that is developing a Product 'in-house') to declare, and record, that it meets or complies a range of organisational, technical (Product) and compliance requirements including those for Information Governance &amp; Security, Clinical Safety and individual user interaction. 
The information you provide in the SCAL can help EUOs to assure themselves that your Product has been developed according to various quality and compliance requirements and standards. If they have any queries about the information you provide in the SCAL, it is your responsibility to address these.
The SCAL underpins the technical conformance process and is referenced in the Connection Agreement that every Supplier must sign before their Product is allowed to connect to NHS England Service(s). 
A </t>
    </r>
    <r>
      <rPr>
        <b/>
        <sz val="11"/>
        <rFont val="Arial"/>
        <family val="2"/>
      </rPr>
      <t>SCAL is for each (Supplier) Product</t>
    </r>
    <r>
      <rPr>
        <sz val="11"/>
        <rFont val="Arial"/>
        <family val="2"/>
      </rPr>
      <t>,</t>
    </r>
    <r>
      <rPr>
        <b/>
        <sz val="11"/>
        <rFont val="Arial"/>
        <family val="2"/>
      </rPr>
      <t xml:space="preserve"> </t>
    </r>
    <r>
      <rPr>
        <sz val="11"/>
        <rFont val="Arial"/>
        <family val="2"/>
      </rPr>
      <t>however</t>
    </r>
    <r>
      <rPr>
        <b/>
        <sz val="11"/>
        <rFont val="Arial"/>
        <family val="2"/>
      </rPr>
      <t xml:space="preserve">, </t>
    </r>
    <r>
      <rPr>
        <sz val="11"/>
        <rFont val="Arial"/>
        <family val="2"/>
      </rPr>
      <t>a Product that integrates more than one NHS England Service can be covered by a single SCAL.</t>
    </r>
  </si>
  <si>
    <r>
      <rPr>
        <u/>
        <sz val="11"/>
        <rFont val="Arial"/>
        <family val="2"/>
      </rPr>
      <t>Process</t>
    </r>
    <r>
      <rPr>
        <sz val="11"/>
        <rFont val="Arial"/>
        <family val="2"/>
      </rPr>
      <t xml:space="preserve">
The first time you submit a SCAL, you will complete the details on the Supplier &amp; Product information tab.  Each time you integrate the same Product with a further NHS England Service, you must review and update the information as needed. 
Often, the SCAL is completed during Product development and is submitted as the request to begin Technical Conformance activities including testing.  However, for some NHS England Services, testing may be undertaken first, whereby the SCAL is submitted as confirmation or a record of successful testing.  The SCAL submission process will be advised to you by the Team responsible for the NHS England Service(s) you are integrating with. 
Your responses to each question will be reviewed by NHS England and any anomalies or queries will be raised with you.
When you receive confirmation from NHS England that the SCAL is complete and accepted, you will retain the 'final' version so that you can provide it to End User Organisations (EUOs) who will be implementing your Product.</t>
    </r>
  </si>
  <si>
    <t>The SCAL comprises the following sections / tabs:</t>
  </si>
  <si>
    <t>This tab provides some information about the SCAL and guidance to support completion. Should any further detail be required please contact liveserviceonboarding@nhs.net.  A Glossary is included at the bottom of this page.</t>
  </si>
  <si>
    <t xml:space="preserve">This tab requires the Supplier to provide key details about the Product and organisation.  
This tab will be completed for the first supplier Product / NHS England Service implementation but must be reviewed and confirmed or updated when every additional supplier Product / NHS England Service is implemented and when any organisation details change. </t>
  </si>
  <si>
    <t>Service-specific 'Requirements' tabs</t>
  </si>
  <si>
    <r>
      <t xml:space="preserve">You will receive and complete these tabs for each Service that you want to integrate with. Each tab contains generic declarations about compliance and risk management, plus the specific Technical Conformance requirements for the NHS England Service. It may also include a Risk Log. 
The contents of this tab are determined by the risk profile of the service, which includes the 'connecting system' risks (the 'connecting system' is your product).
</t>
    </r>
    <r>
      <rPr>
        <sz val="8"/>
        <rFont val="Arial"/>
        <family val="2"/>
      </rPr>
      <t xml:space="preserve">
</t>
    </r>
    <r>
      <rPr>
        <sz val="11"/>
        <rFont val="Arial"/>
        <family val="2"/>
      </rPr>
      <t xml:space="preserve">Once the Technical Conformance section is completed , </t>
    </r>
    <r>
      <rPr>
        <b/>
        <sz val="11"/>
        <rFont val="Arial"/>
        <family val="2"/>
      </rPr>
      <t>you must update these tab(s) if there are material changes to your Product</t>
    </r>
    <r>
      <rPr>
        <sz val="11"/>
        <rFont val="Arial"/>
        <family val="2"/>
      </rPr>
      <t xml:space="preserve"> or when NHS England notifies of new or changed requirements for a Service that you have previously implemented.</t>
    </r>
  </si>
  <si>
    <t xml:space="preserve">Organisation responsible for developing the system, Service, Product or API ('Product')  that will interface with an NHS England Spine Service or API and be deployed for use by healthcare professionals and/or their End User Organisation.
Responsible for completing the relevant sections of the Supplier Conformance Assessment List, and thus demonstrating compliance against the requirement set and agreeing to a Connection Agreement (example attached). </t>
  </si>
  <si>
    <t>NHS England team, part of Solution Assurance, manages Product / Technical Conformance</t>
  </si>
  <si>
    <t>NHS England SMSP-PDS</t>
  </si>
  <si>
    <t>A unique identifier allocated to an organisation and their sites, issued by NHS England to organisations that interact with the Health and Social Care sector and that need access to national IT systems or Services</t>
  </si>
  <si>
    <t>The software or Product that will interface with the NHS England Service API</t>
  </si>
  <si>
    <t>Solution Assurance (NHS England team)</t>
  </si>
  <si>
    <t>The developer (organisation/person) of the Product that will interface with the NHS England Service API</t>
  </si>
  <si>
    <t>https://digital.nhs.uk/services/partner-onboarding/operations</t>
  </si>
  <si>
    <t>Please enter the ODS code for the organisation for the Supplier organisation named above, please insert the ODS Code. We suggest you use the ODS portal to check you have the correct code.</t>
  </si>
  <si>
    <t>https://digital.nhs.uk/services/organisation-data-service#:~:text=Submit%20an%20organisation%20data%20request</t>
  </si>
  <si>
    <t>Is the ODS code of the organisation commissioning the product different to the above? 
This will often be the organisation that is instructing you to process their data, for example an NHS body or Trust. If the ODS code is different, please
Enter the ODS code for the commissioning organisation.</t>
  </si>
  <si>
    <t>The name of the Product requesting and/or receiving data from the NHS England Service API, incl. any module name(s) to which this SCAL refers
This name and the Version (below) will appear on the Technical Conformance Certificate</t>
  </si>
  <si>
    <t>The Version of the above Product</t>
  </si>
  <si>
    <t>Please list NHS England services are you currently onboarding to or that your product already have a connection with?
Services you are currently onboarding to via the Digital Onboarding Service (DOS)
Services you are currently onboarding to via the Supplier Conformance Assessment List (SCAL)
Services you have previously onboarded to via the Supplier Conformance Assessment List (SCAL), Target Operating Model (TOM) or the Common Assurance Process (CAP)</t>
  </si>
  <si>
    <t>Which configuration best describes your product's hosting arrangements?
Centrally hosted describes when hosting servers are removed from your organisation's premises.
Locally hosted is when your organisation hosts, installs and maintains the servers for your product.
If not applicable, please state 'N/A' against  "Other:"</t>
  </si>
  <si>
    <t>Trust (e.g. acute, mental health, foundation)</t>
  </si>
  <si>
    <t>Shared Care Record e.g. Local Partnership</t>
  </si>
  <si>
    <t>Do you have a formal and documented Information Security Management System in place which covers the scope of the Consumer System? 
An Information Security Management System (ISMS) is defined as that part of the overall management system, based on a business risk approach, to establish, implement, operate, monitor, review, maintain and improve information security. 
This should be in line with ISO / IEC 27001 Information Security Management but does not require certification against this standard. Guidance is also provided within CIS 20.</t>
  </si>
  <si>
    <r>
      <t xml:space="preserve">Please confirm that either:
-  your Clinical Safety Officer (suitably qualified and experienced clinician); or
-  your Social Care Professional registered by the HCPC 
has reviewed and approved the system or interface
</t>
    </r>
    <r>
      <rPr>
        <b/>
        <u/>
        <sz val="10"/>
        <color theme="1"/>
        <rFont val="Arial"/>
        <family val="2"/>
      </rPr>
      <t>Note</t>
    </r>
    <r>
      <rPr>
        <sz val="10"/>
        <color theme="1"/>
        <rFont val="Arial"/>
        <family val="2"/>
      </rPr>
      <t xml:space="preserve">: Competencies required for these roles: personnel MUST have knowledge, experience and competencies appropriate to undertaking the clinical risk management tasks. </t>
    </r>
  </si>
  <si>
    <t>Registration details</t>
  </si>
  <si>
    <r>
      <t xml:space="preserve">Is your Product/Service a medical device?
- If </t>
    </r>
    <r>
      <rPr>
        <b/>
        <sz val="10"/>
        <color theme="1"/>
        <rFont val="Arial"/>
        <family val="2"/>
      </rPr>
      <t>No</t>
    </r>
    <r>
      <rPr>
        <sz val="10"/>
        <color theme="1"/>
        <rFont val="Arial"/>
        <family val="2"/>
      </rPr>
      <t xml:space="preserve"> 'NOT A MEDICAL DEVICE' please provide justification in the additional comments section </t>
    </r>
    <r>
      <rPr>
        <u/>
        <sz val="10"/>
        <color theme="1"/>
        <rFont val="Arial"/>
        <family val="2"/>
      </rPr>
      <t>in line with</t>
    </r>
    <r>
      <rPr>
        <sz val="10"/>
        <color theme="1"/>
        <rFont val="Arial"/>
        <family val="2"/>
      </rPr>
      <t xml:space="preserve"> the Medicines and Healthcare (products) Regulatory Agency (MHRA) interactive guidance available here: </t>
    </r>
    <r>
      <rPr>
        <i/>
        <sz val="10"/>
        <color theme="1"/>
        <rFont val="Arial"/>
        <family val="2"/>
      </rPr>
      <t>https://www.gov.uk/government/publications/medical-devices-software-applications-apps</t>
    </r>
    <r>
      <rPr>
        <sz val="10"/>
        <color theme="1"/>
        <rFont val="Arial"/>
        <family val="2"/>
      </rPr>
      <t xml:space="preserve">
- If </t>
    </r>
    <r>
      <rPr>
        <b/>
        <sz val="10"/>
        <color theme="1"/>
        <rFont val="Arial"/>
        <family val="2"/>
      </rPr>
      <t>Yes</t>
    </r>
    <r>
      <rPr>
        <sz val="10"/>
        <color theme="1"/>
        <rFont val="Arial"/>
        <family val="2"/>
      </rPr>
      <t xml:space="preserve"> please indicate the classification from the list below </t>
    </r>
    <r>
      <rPr>
        <b/>
        <sz val="10"/>
        <color theme="1"/>
        <rFont val="Arial"/>
        <family val="2"/>
      </rPr>
      <t>to</t>
    </r>
    <r>
      <rPr>
        <sz val="10"/>
        <color theme="1"/>
        <rFont val="Arial"/>
        <family val="2"/>
      </rPr>
      <t xml:space="preserve"> confirm that MHRA requirements have been fully complied with: 
- Class I
- Class IIa
- Class IIb
- Class III</t>
    </r>
  </si>
  <si>
    <t>If you are a healthcare organisation Please confirm that your organisation has implemented a Clinical Risk Management Process, which is compliant with DCB0160?
If as a healthcare organisation you are looking to deploy and use health IT, you must ensure you have implemented an effective risk management process in accordance with DCB0160 deployment.</t>
  </si>
  <si>
    <r>
      <t>Have you registered appropriate contacts to enable access to the NHS National IT Customer Support Portal?</t>
    </r>
    <r>
      <rPr>
        <u/>
        <sz val="10"/>
        <color rgb="FF0070C0"/>
        <rFont val="Arial"/>
        <family val="2"/>
      </rPr>
      <t xml:space="preserve"> https://www.support.digitalservices.nhs.uk/csm </t>
    </r>
    <r>
      <rPr>
        <sz val="10"/>
        <rFont val="Arial"/>
        <family val="2"/>
      </rPr>
      <t xml:space="preserve">
If you have not registered previously (e.g. when integrating another NHS England Service), or wish it add new contacts, please complete the form available on </t>
    </r>
    <r>
      <rPr>
        <u/>
        <sz val="10"/>
        <color rgb="FF0070C0"/>
        <rFont val="Arial"/>
        <family val="2"/>
      </rPr>
      <t>https://www.support.digitalservices.nhs.uk/csm?id=sn_user_registration&amp;sys_id=1c5fea631be15550892d4046b04bcb13</t>
    </r>
    <r>
      <rPr>
        <sz val="10"/>
        <rFont val="Arial"/>
        <family val="2"/>
      </rPr>
      <t xml:space="preserve">
Registration is mandatory for partners and suppliers contacts to obtain support via the NHS National IT Customer Support Portal. 
For further assistance on how to access the portal, please see Customer Portal Account Guidance </t>
    </r>
    <r>
      <rPr>
        <u/>
        <sz val="10"/>
        <color rgb="FF0070C0"/>
        <rFont val="Arial"/>
        <family val="2"/>
      </rPr>
      <t>https://www.support.digitalservices.nhs.uk/csm?id=kb_article&amp;sysparm_article=KB0016176&amp;sys_kb_id=b0f719fec310f11442453fcb05013138&amp;spa=1</t>
    </r>
    <r>
      <rPr>
        <sz val="10"/>
        <rFont val="Arial"/>
        <family val="2"/>
      </rPr>
      <t xml:space="preserve"> 
The NHS National Service Desk (NSD) logs incidents, Service requests for national applications and Services, and National Back Office enquiries. 
email </t>
    </r>
    <r>
      <rPr>
        <b/>
        <sz val="10"/>
        <rFont val="Arial"/>
        <family val="2"/>
      </rPr>
      <t>ssd.nationalservicedesk@nhs.net</t>
    </r>
    <r>
      <rPr>
        <sz val="10"/>
        <rFont val="Arial"/>
        <family val="2"/>
      </rPr>
      <t xml:space="preserve">
phone </t>
    </r>
    <r>
      <rPr>
        <b/>
        <sz val="10"/>
        <rFont val="Arial"/>
        <family val="2"/>
      </rPr>
      <t xml:space="preserve">0300 303 5035   </t>
    </r>
  </si>
  <si>
    <r>
      <rPr>
        <b/>
        <u/>
        <sz val="14"/>
        <rFont val="Arial"/>
        <family val="2"/>
      </rPr>
      <t>COMPLETION INSTRUCTIONS</t>
    </r>
    <r>
      <rPr>
        <b/>
        <u/>
        <sz val="12"/>
        <rFont val="Arial"/>
        <family val="2"/>
      </rPr>
      <t xml:space="preserve">
</t>
    </r>
    <r>
      <rPr>
        <b/>
        <sz val="12"/>
        <rFont val="Arial"/>
        <family val="2"/>
      </rPr>
      <t xml:space="preserve">This section captures essential information about your organisation (the 'Connecting Party') and its system, Service or API ('Product')
</t>
    </r>
    <r>
      <rPr>
        <b/>
        <sz val="12"/>
        <color theme="8" tint="-0.249977111117893"/>
        <rFont val="Arial"/>
        <family val="2"/>
      </rPr>
      <t>Complete pale blue</t>
    </r>
    <r>
      <rPr>
        <b/>
        <sz val="12"/>
        <rFont val="Arial"/>
        <family val="2"/>
      </rPr>
      <t xml:space="preserve"> </t>
    </r>
    <r>
      <rPr>
        <sz val="12"/>
        <rFont val="Arial"/>
        <family val="2"/>
      </rPr>
      <t>(and, if applicable, pale red) fields</t>
    </r>
    <r>
      <rPr>
        <b/>
        <sz val="12"/>
        <rFont val="Arial"/>
        <family val="2"/>
      </rPr>
      <t xml:space="preserve"> </t>
    </r>
    <r>
      <rPr>
        <b/>
        <sz val="12"/>
        <color theme="8" tint="-0.249977111117893"/>
        <rFont val="Arial"/>
        <family val="2"/>
      </rPr>
      <t>in rows 5 - 66 only</t>
    </r>
    <r>
      <rPr>
        <b/>
        <sz val="12"/>
        <rFont val="Arial"/>
        <family val="2"/>
      </rPr>
      <t xml:space="preserve">
</t>
    </r>
    <r>
      <rPr>
        <b/>
        <sz val="14"/>
        <rFont val="Arial"/>
        <family val="2"/>
      </rPr>
      <t xml:space="preserve">* A </t>
    </r>
    <r>
      <rPr>
        <b/>
        <u/>
        <sz val="14"/>
        <rFont val="Arial"/>
        <family val="2"/>
      </rPr>
      <t>separate SCAL</t>
    </r>
    <r>
      <rPr>
        <sz val="14"/>
        <rFont val="Arial"/>
        <family val="2"/>
      </rPr>
      <t xml:space="preserve"> is needed </t>
    </r>
    <r>
      <rPr>
        <b/>
        <sz val="14"/>
        <rFont val="Arial"/>
        <family val="2"/>
      </rPr>
      <t xml:space="preserve">for </t>
    </r>
    <r>
      <rPr>
        <b/>
        <u/>
        <sz val="14"/>
        <rFont val="Arial"/>
        <family val="2"/>
      </rPr>
      <t>each Product</t>
    </r>
    <r>
      <rPr>
        <b/>
        <sz val="14"/>
        <rFont val="Arial"/>
        <family val="2"/>
      </rPr>
      <t xml:space="preserve"> </t>
    </r>
    <r>
      <rPr>
        <sz val="14"/>
        <rFont val="Arial"/>
        <family val="2"/>
      </rPr>
      <t>that needs technical conformance *</t>
    </r>
    <r>
      <rPr>
        <b/>
        <sz val="12"/>
        <rFont val="Arial"/>
        <family val="2"/>
      </rPr>
      <t xml:space="preserve">
If the same Product will integrate with multiple NHS England Services, the same SCAL will have multiple tabs added for each Service (previous/completed Service tabs will be retained)
Each time you onboard to a new NHSE England Service you must review all of these sections and update </t>
    </r>
    <r>
      <rPr>
        <b/>
        <sz val="12"/>
        <color theme="8" tint="-0.249977111117893"/>
        <rFont val="Arial"/>
        <family val="2"/>
      </rPr>
      <t>rows 6</t>
    </r>
    <r>
      <rPr>
        <b/>
        <sz val="12"/>
        <rFont val="Arial"/>
        <family val="2"/>
      </rPr>
      <t xml:space="preserve"> with the date confirming you have checked or updated. 
</t>
    </r>
    <r>
      <rPr>
        <b/>
        <sz val="12"/>
        <color theme="8" tint="-0.249977111117893"/>
        <rFont val="Arial"/>
        <family val="2"/>
      </rPr>
      <t>* Further guidance is available from your NHS England Service / Programme Team or liveservice.onboarding@nhs.net *</t>
    </r>
  </si>
  <si>
    <t xml:space="preserve"> End User Organisations</t>
  </si>
  <si>
    <r>
      <t xml:space="preserve">Please confirm that you will provide, </t>
    </r>
    <r>
      <rPr>
        <u/>
        <sz val="11"/>
        <rFont val="Arial"/>
        <family val="2"/>
      </rPr>
      <t>if requested by NHS England</t>
    </r>
    <r>
      <rPr>
        <sz val="11"/>
        <rFont val="Arial"/>
        <family val="2"/>
      </rPr>
      <t>, a list of all End User Organisations that are using your Product.</t>
    </r>
  </si>
  <si>
    <t xml:space="preserve">Data Security Protection Toolkit (DSPT) </t>
  </si>
  <si>
    <t xml:space="preserve">Has your organisation completed the Data Security Protection Toolkit (DSPT) assessment for the current year within the deadline and 
Are you compliant with the annual DSPT assessment?
Your organisation must reach a standards met or standards exceeded status.
The DSPT allows organisations to measure performance against the National Data Guardians data security standards. It is a prerequisite for Live deployment
</t>
  </si>
  <si>
    <t>https://www.dsptoolkit.nhs.uk</t>
  </si>
  <si>
    <t xml:space="preserve">Provide your organisation's current DSPT status. </t>
  </si>
  <si>
    <t>Provide the date your organisation's DSPT status was published.</t>
  </si>
  <si>
    <t xml:space="preserve"> Controller / Processor </t>
  </si>
  <si>
    <t>Have you appropriately defined and implemented the processes and responsibilities for managing and storing data?</t>
  </si>
  <si>
    <t xml:space="preserve">Please provide a brief description of the processing and state below the name(s) of the organisation(s) who will be processor(s) and controller(s)
Please see link below, for ICO advice and checklists specifically on controllers and processor roles </t>
  </si>
  <si>
    <t>[Provide a brief description of your data processing activities, including what personal data is being processed and the purpose and legal basis for processing it.You do not need to detail NHS England’s role in the provision of the Service(s) you are onboarding to]</t>
  </si>
  <si>
    <t>Processor organisation name(s)</t>
  </si>
  <si>
    <t>[Please state – likely to be you / the Connecting Party] 
[You do not need to detail NHS England’s role in the provision of the Service(s) you are onboarding to]</t>
  </si>
  <si>
    <t>Controller organisation name(s)</t>
  </si>
  <si>
    <t>[Please state – likely to be the End User Organisations that are instructing you to process the data] 
[You do not need to detail NHS England’s role in the provision of the Service(s) you are onboarding to]</t>
  </si>
  <si>
    <t>https://ico.org.uk/for-organisations/uk-gdpr-guidance-and-resources/controllers-and-processors/</t>
  </si>
  <si>
    <t>Data Processing - Personal Data and Sensitive Personal Data</t>
  </si>
  <si>
    <r>
      <t xml:space="preserve">When integrated with this Service does your product or service collect, store or process ‘personal data’ only in the UK? 
</t>
    </r>
    <r>
      <rPr>
        <b/>
        <sz val="11"/>
        <rFont val="Arial"/>
        <family val="2"/>
      </rPr>
      <t>Please note that if you select 'No' your response will be subject to further scrutiny</t>
    </r>
  </si>
  <si>
    <t>https://ico.org.uk/for-organisations/uk-gdpr-guidance-and-resources/personal-information-what-is-it/what-is-personal-data/what-is-personal-data/</t>
  </si>
  <si>
    <t>Security</t>
  </si>
  <si>
    <t>https://www.ncsc.gov.uk/articles/check-fundamental-principles
https://www.ncsc.gov.uk/schemes/check/introduction
https://www.crest-approved.org</t>
  </si>
  <si>
    <t>If yes, please provide the date this was conducted and a copy of the management summary.</t>
  </si>
  <si>
    <t>[Embed a copy of the management summary from penetration test]</t>
  </si>
  <si>
    <r>
      <t>Do you have you a direct HSCN (formerly N3) connection? 
- If '</t>
    </r>
    <r>
      <rPr>
        <b/>
        <sz val="11"/>
        <rFont val="Arial"/>
        <family val="2"/>
      </rPr>
      <t xml:space="preserve">No' </t>
    </r>
    <r>
      <rPr>
        <sz val="11"/>
        <rFont val="Arial"/>
        <family val="2"/>
      </rPr>
      <t xml:space="preserve">please indicate the nature of your secure connection or access method
- Please select </t>
    </r>
    <r>
      <rPr>
        <b/>
        <sz val="11"/>
        <rFont val="Arial"/>
        <family val="2"/>
      </rPr>
      <t xml:space="preserve">'No' </t>
    </r>
    <r>
      <rPr>
        <sz val="11"/>
        <rFont val="Arial"/>
        <family val="2"/>
      </rPr>
      <t>if not applicable because Spine will be accessed in Live over the internet e.g. via the</t>
    </r>
    <r>
      <rPr>
        <b/>
        <sz val="11"/>
        <rFont val="Arial"/>
        <family val="2"/>
      </rPr>
      <t xml:space="preserve"> Internet Gateway</t>
    </r>
    <r>
      <rPr>
        <sz val="11"/>
        <rFont val="Arial"/>
        <family val="2"/>
      </rPr>
      <t xml:space="preserve"> (applicable for some Services).</t>
    </r>
  </si>
  <si>
    <r>
      <t>6A:</t>
    </r>
    <r>
      <rPr>
        <b/>
        <sz val="11"/>
        <rFont val="Arial"/>
        <family val="2"/>
      </rPr>
      <t xml:space="preserve"> Provide an overview of how data is secured at rest and in transit.
</t>
    </r>
    <r>
      <rPr>
        <sz val="11"/>
        <rFont val="Arial"/>
        <family val="2"/>
      </rPr>
      <t xml:space="preserve">
User data transiting networks should be adequately protected against tampering and eavesdropping.
To ensure data is not available to unauthorised parties with physical access to infrastructure, user data held within the service should be protected regardless of the storage media on which it’s held.</t>
    </r>
  </si>
  <si>
    <r>
      <t>6B:</t>
    </r>
    <r>
      <rPr>
        <b/>
        <sz val="11"/>
        <rFont val="Arial"/>
        <family val="2"/>
      </rPr>
      <t xml:space="preserve"> Describe your operational security</t>
    </r>
    <r>
      <rPr>
        <sz val="11"/>
        <rFont val="Arial"/>
        <family val="2"/>
      </rPr>
      <t xml:space="preserve">
The service needs to be operated and managed securely to impede, detect or prevent attacks. Good operational security should not require complex, bureaucratic, time consuming or expensive processes.</t>
    </r>
  </si>
  <si>
    <r>
      <rPr>
        <sz val="11"/>
        <rFont val="Arial"/>
        <family val="2"/>
      </rPr>
      <t>6C:</t>
    </r>
    <r>
      <rPr>
        <b/>
        <sz val="11"/>
        <rFont val="Arial"/>
        <family val="2"/>
      </rPr>
      <t xml:space="preserve"> Artificial Intelligence (AI)
</t>
    </r>
    <r>
      <rPr>
        <sz val="11"/>
        <rFont val="Arial"/>
        <family val="2"/>
      </rPr>
      <t>Does your product/service utilise any element of AI that could/will interact with the data provided by NHS login?
If yes, please describe (in detail) in column D.</t>
    </r>
  </si>
  <si>
    <r>
      <rPr>
        <sz val="11"/>
        <rFont val="Arial"/>
        <family val="2"/>
      </rPr>
      <t>6D:</t>
    </r>
    <r>
      <rPr>
        <b/>
        <sz val="11"/>
        <rFont val="Arial"/>
        <family val="2"/>
      </rPr>
      <t xml:space="preserve"> Artificial Intelligence (AI)
</t>
    </r>
    <r>
      <rPr>
        <sz val="11"/>
        <rFont val="Arial"/>
        <family val="2"/>
      </rPr>
      <t>If '</t>
    </r>
    <r>
      <rPr>
        <b/>
        <sz val="11"/>
        <rFont val="Arial"/>
        <family val="2"/>
      </rPr>
      <t>No</t>
    </r>
    <r>
      <rPr>
        <sz val="11"/>
        <rFont val="Arial"/>
        <family val="2"/>
      </rPr>
      <t>' to 6C: go to Section 7 - Clinical Assurance</t>
    </r>
    <r>
      <rPr>
        <b/>
        <sz val="11"/>
        <rFont val="Arial"/>
        <family val="2"/>
      </rPr>
      <t xml:space="preserve">
</t>
    </r>
    <r>
      <rPr>
        <sz val="11"/>
        <rFont val="Arial"/>
        <family val="2"/>
      </rPr>
      <t>If '</t>
    </r>
    <r>
      <rPr>
        <b/>
        <sz val="11"/>
        <rFont val="Arial"/>
        <family val="2"/>
      </rPr>
      <t>Yes</t>
    </r>
    <r>
      <rPr>
        <sz val="11"/>
        <rFont val="Arial"/>
        <family val="2"/>
      </rPr>
      <t xml:space="preserve">' to 6C: does your service comply with the 'Code of Practice for the Cyber Security of AI' &amp; the NCSC's 'Guidelines for Secure AI Development'?
</t>
    </r>
    <r>
      <rPr>
        <u/>
        <sz val="11"/>
        <rFont val="Arial"/>
        <family val="2"/>
      </rPr>
      <t xml:space="preserve">https://www.gov.uk/government/publications/ai-cyber-security-code-of-practice/code-of-practice-for-the-cyber-security-of-ai </t>
    </r>
    <r>
      <rPr>
        <sz val="11"/>
        <rFont val="Arial"/>
        <family val="2"/>
      </rPr>
      <t xml:space="preserve">
</t>
    </r>
    <r>
      <rPr>
        <u/>
        <sz val="11"/>
        <rFont val="Arial"/>
        <family val="2"/>
      </rPr>
      <t>https://www.ncsc.gov.uk/collection/guidelines-secure-ai-system-development</t>
    </r>
  </si>
  <si>
    <t xml:space="preserve">2. Information Governance - DSPT </t>
  </si>
  <si>
    <t xml:space="preserve">3. Connection Method e.g. HSCN 
</t>
  </si>
  <si>
    <r>
      <t xml:space="preserve">5. Data Processing and Hosting - Personal Data and Sensitive Personal Data.
</t>
    </r>
    <r>
      <rPr>
        <sz val="11"/>
        <rFont val="Arial"/>
        <family val="2"/>
      </rPr>
      <t>Ensure that the Data Protection Officer for your organisation, or their delegate, contributes to the response to these questions</t>
    </r>
  </si>
  <si>
    <t>6. Security</t>
  </si>
  <si>
    <t xml:space="preserve">What is the name of the supplier organisation that will be providing the product or service covered by this submission? This is the Connecting Party,  
At the end of the process, a Connection Agreement  containing terms and conditions must be accepted by the connecting party. This is a legally binding agreement with NHS England and confirms that the responses and declarations made throughout this onboarding process are accurate and complete. The signatory must be an officer of the organisation with appropriate authority to make this assertion and accept the Terms of the agreement.   
Connection Agreement is not required for (Internal NHS England product or service). </t>
  </si>
  <si>
    <r>
      <t xml:space="preserve">Has appropriate penetration testing been undertaken for the Product in a suitable environment? 
</t>
    </r>
    <r>
      <rPr>
        <b/>
        <sz val="11"/>
        <color rgb="FF000000"/>
        <rFont val="Arial"/>
        <family val="2"/>
      </rPr>
      <t>If the Product is new</t>
    </r>
    <r>
      <rPr>
        <sz val="11"/>
        <color rgb="FF000000"/>
        <rFont val="Arial"/>
        <family val="2"/>
      </rPr>
      <t xml:space="preserve">:
•	A penetration test </t>
    </r>
    <r>
      <rPr>
        <b/>
        <sz val="11"/>
        <color rgb="FF000000"/>
        <rFont val="Arial"/>
        <family val="2"/>
      </rPr>
      <t>must be completed by a 3rd party CHECK/CREST accredited organisation</t>
    </r>
    <r>
      <rPr>
        <sz val="11"/>
        <color rgb="FF000000"/>
        <rFont val="Arial"/>
        <family val="2"/>
      </rPr>
      <t xml:space="preserve"> prior to go-live.
•	Penetration testing must also be repeated </t>
    </r>
    <r>
      <rPr>
        <b/>
        <sz val="11"/>
        <color rgb="FF000000"/>
        <rFont val="Arial"/>
        <family val="2"/>
      </rPr>
      <t>annually thereafter</t>
    </r>
    <r>
      <rPr>
        <sz val="11"/>
        <color rgb="FF000000"/>
        <rFont val="Arial"/>
        <family val="2"/>
      </rPr>
      <t xml:space="preserve"> or following any change that alters the product’s security profile in any way (e.g., introduction of a new interface, or enabling third-party access).
•	An</t>
    </r>
    <r>
      <rPr>
        <b/>
        <sz val="11"/>
        <color rgb="FF000000"/>
        <rFont val="Arial"/>
        <family val="2"/>
      </rPr>
      <t xml:space="preserve"> action plan</t>
    </r>
    <r>
      <rPr>
        <sz val="11"/>
        <color rgb="FF000000"/>
        <rFont val="Arial"/>
        <family val="2"/>
      </rPr>
      <t xml:space="preserve"> must be in place to mitigate any vulnerabilities identified within an appropriate timeframe.
•	</t>
    </r>
    <r>
      <rPr>
        <b/>
        <sz val="11"/>
        <color rgb="FF000000"/>
        <rFont val="Arial"/>
        <family val="2"/>
      </rPr>
      <t>Critical and high-risk vulnerabilities</t>
    </r>
    <r>
      <rPr>
        <sz val="11"/>
        <color rgb="FF000000"/>
        <rFont val="Arial"/>
        <family val="2"/>
      </rPr>
      <t xml:space="preserve"> must be fixed or mitigated before onboarding.
•	</t>
    </r>
    <r>
      <rPr>
        <b/>
        <sz val="11"/>
        <color rgb="FF000000"/>
        <rFont val="Arial"/>
        <family val="2"/>
      </rPr>
      <t>Outstanding Medium-risk vulnerabilities</t>
    </r>
    <r>
      <rPr>
        <sz val="11"/>
        <color rgb="FF000000"/>
        <rFont val="Arial"/>
        <family val="2"/>
      </rPr>
      <t xml:space="preserve"> will be assessed, and suppliers may be required to provide a dated plan for resolution.
</t>
    </r>
    <r>
      <rPr>
        <b/>
        <sz val="11"/>
        <color rgb="FF000000"/>
        <rFont val="Arial"/>
        <family val="2"/>
      </rPr>
      <t>If it is an existing Product then</t>
    </r>
    <r>
      <rPr>
        <sz val="11"/>
        <color rgb="FF000000"/>
        <rFont val="Arial"/>
        <family val="2"/>
      </rPr>
      <t xml:space="preserve">:-
•	A penetration test </t>
    </r>
    <r>
      <rPr>
        <b/>
        <sz val="11"/>
        <color rgb="FF000000"/>
        <rFont val="Arial"/>
        <family val="2"/>
      </rPr>
      <t>must be completed by a 3rd party CHECK/CREST accredited organisation</t>
    </r>
    <r>
      <rPr>
        <sz val="11"/>
        <color rgb="FF000000"/>
        <rFont val="Arial"/>
        <family val="2"/>
      </rPr>
      <t>. This testing must have been carried out within the last 12 months, and must also be repeated</t>
    </r>
    <r>
      <rPr>
        <b/>
        <sz val="11"/>
        <color rgb="FF000000"/>
        <rFont val="Arial"/>
        <family val="2"/>
      </rPr>
      <t xml:space="preserve"> within 12 months of the previous test and annually thereafter, or following any change that alters the product’s security profile in any way</t>
    </r>
    <r>
      <rPr>
        <sz val="11"/>
        <color rgb="FF000000"/>
        <rFont val="Arial"/>
        <family val="2"/>
      </rPr>
      <t xml:space="preserve"> (for example, the introduction of a new interface or enabling third party access).
•	There must be </t>
    </r>
    <r>
      <rPr>
        <b/>
        <sz val="11"/>
        <color rgb="FF000000"/>
        <rFont val="Arial"/>
        <family val="2"/>
      </rPr>
      <t>no major change to the product</t>
    </r>
    <r>
      <rPr>
        <sz val="11"/>
        <color rgb="FF000000"/>
        <rFont val="Arial"/>
        <family val="2"/>
      </rPr>
      <t xml:space="preserve"> as a result of the update unless a new penetration test is performed.
•	An </t>
    </r>
    <r>
      <rPr>
        <b/>
        <sz val="11"/>
        <color rgb="FF000000"/>
        <rFont val="Arial"/>
        <family val="2"/>
      </rPr>
      <t>action plan</t>
    </r>
    <r>
      <rPr>
        <sz val="11"/>
        <color rgb="FF000000"/>
        <rFont val="Arial"/>
        <family val="2"/>
      </rPr>
      <t xml:space="preserve"> must be in place to mitigate any vulnerabilities identified within an appropriate timeframe.
•	</t>
    </r>
    <r>
      <rPr>
        <b/>
        <sz val="11"/>
        <color rgb="FF000000"/>
        <rFont val="Arial"/>
        <family val="2"/>
      </rPr>
      <t>Critical and high risk vulnerabilities</t>
    </r>
    <r>
      <rPr>
        <sz val="11"/>
        <color rgb="FF000000"/>
        <rFont val="Arial"/>
        <family val="2"/>
      </rPr>
      <t xml:space="preserve"> must be remediated or mitigated before onboarding.
•	</t>
    </r>
    <r>
      <rPr>
        <b/>
        <sz val="11"/>
        <color rgb="FF000000"/>
        <rFont val="Arial"/>
        <family val="2"/>
      </rPr>
      <t>Outstanding Medium risk vulnerabilities</t>
    </r>
    <r>
      <rPr>
        <sz val="11"/>
        <color rgb="FF000000"/>
        <rFont val="Arial"/>
        <family val="2"/>
      </rPr>
      <t xml:space="preserve"> will be assessed, and suppliers may be required to provide a dated remediation plan outlining how and when these will be resolved.
Please refer to the following links for further information: </t>
    </r>
  </si>
  <si>
    <r>
      <t xml:space="preserve">2C: Has your service updated the </t>
    </r>
    <r>
      <rPr>
        <b/>
        <sz val="11"/>
        <rFont val="Arial"/>
        <family val="2"/>
      </rPr>
      <t>Records retention and management policy</t>
    </r>
    <r>
      <rPr>
        <sz val="11"/>
        <rFont val="Arial"/>
        <family val="2"/>
      </rPr>
      <t xml:space="preserve"> from your current DSPT as outlined in section 1.4.1 of the DSPT?</t>
    </r>
  </si>
  <si>
    <r>
      <t>2B: If '</t>
    </r>
    <r>
      <rPr>
        <b/>
        <sz val="11"/>
        <rFont val="Arial"/>
        <family val="2"/>
      </rPr>
      <t>Yes</t>
    </r>
    <r>
      <rPr>
        <sz val="11"/>
        <rFont val="Arial"/>
        <family val="2"/>
      </rPr>
      <t>' to the above, and the integrating party is in one of the above categories, questions B &amp; C are not applicable (move to item 3)
2B: if '</t>
    </r>
    <r>
      <rPr>
        <b/>
        <sz val="11"/>
        <rFont val="Arial"/>
        <family val="2"/>
      </rPr>
      <t>No</t>
    </r>
    <r>
      <rPr>
        <sz val="11"/>
        <rFont val="Arial"/>
        <family val="2"/>
      </rPr>
      <t>' to the above:
Has your service updated the</t>
    </r>
    <r>
      <rPr>
        <b/>
        <sz val="11"/>
        <rFont val="Arial"/>
        <family val="2"/>
      </rPr>
      <t xml:space="preserve"> Information Asset Register and Record of Processing Activities</t>
    </r>
    <r>
      <rPr>
        <sz val="11"/>
        <rFont val="Arial"/>
        <family val="2"/>
      </rPr>
      <t xml:space="preserve">, covering the scope of NHS England's NHS login service at section 1.1.2 of the DSPT? </t>
    </r>
  </si>
  <si>
    <t>[State the nature of your organisation and the relationship to the organisation completing the DSPT]</t>
  </si>
  <si>
    <r>
      <t xml:space="preserve">2A: Are you completing this SCAL on behalf of or as part of an </t>
    </r>
    <r>
      <rPr>
        <b/>
        <sz val="11"/>
        <rFont val="Arial"/>
        <family val="2"/>
      </rPr>
      <t>NHS England,</t>
    </r>
    <r>
      <rPr>
        <sz val="11"/>
        <rFont val="Arial"/>
        <family val="2"/>
      </rPr>
      <t xml:space="preserve"> </t>
    </r>
    <r>
      <rPr>
        <b/>
        <sz val="11"/>
        <rFont val="Arial"/>
        <family val="2"/>
      </rPr>
      <t>NHS Trust, Arms Length Bodies (ALB), Commissioning Support Units (CSUs), Operators of Essential Services (OES), Genomics Organisations</t>
    </r>
    <r>
      <rPr>
        <sz val="11"/>
        <rFont val="Arial"/>
        <family val="2"/>
      </rPr>
      <t xml:space="preserve"> or </t>
    </r>
    <r>
      <rPr>
        <b/>
        <sz val="11"/>
        <rFont val="Arial"/>
        <family val="2"/>
      </rPr>
      <t>Integrated Care Boards (ICB)</t>
    </r>
    <r>
      <rPr>
        <sz val="11"/>
        <rFont val="Arial"/>
        <family val="2"/>
      </rPr>
      <t xml:space="preserve">? </t>
    </r>
  </si>
  <si>
    <t>OpenID (Mandatory)</t>
  </si>
  <si>
    <t>Profile</t>
  </si>
  <si>
    <t>Profile_Extended</t>
  </si>
  <si>
    <t>Basic_Demographics</t>
  </si>
  <si>
    <t>Email</t>
  </si>
  <si>
    <t>Phone</t>
  </si>
  <si>
    <t>Landline</t>
  </si>
  <si>
    <t>GP_Registration_Details</t>
  </si>
  <si>
    <t>GP_Integration_credentials</t>
  </si>
  <si>
    <t>Client_Metadata (bespoke by agreement only)</t>
  </si>
  <si>
    <t>Please Select all Scopes you require</t>
  </si>
  <si>
    <t xml:space="preserve">Email </t>
  </si>
  <si>
    <t>GP Registration Details</t>
  </si>
  <si>
    <t>Client Specific Metadata</t>
  </si>
  <si>
    <t>The Claims you will receive</t>
  </si>
  <si>
    <t>Provide your Justification for the Scopes requested</t>
  </si>
  <si>
    <t>Vector of Trust and Scopes (auto-populated from Cells E60 &amp; D63:D73)</t>
  </si>
  <si>
    <t>Storage and persistance of NHS login data in your service - For each scope requested, confirm what information will be stored and how this will be secured in your service</t>
  </si>
  <si>
    <r>
      <rPr>
        <b/>
        <sz val="10"/>
        <rFont val="Arial"/>
        <family val="2"/>
      </rPr>
      <t>Standalone Web Applications, and standalone mobile applications that do not implement user-to-app authentication:</t>
    </r>
    <r>
      <rPr>
        <sz val="10"/>
        <rFont val="Arial"/>
        <family val="2"/>
      </rPr>
      <t xml:space="preserve"> Authentication of the subscriber must be conducted at least once per 12 hours during an extended usage session, regardless of user activity. 
Reauthentication of the subscriber must be repeated following any period of inactivity lasting 30 minutes or longer. 
The session MUST be terminated (i.e. logged out) when either of these time limits is reached.   
</t>
    </r>
    <r>
      <rPr>
        <b/>
        <sz val="10"/>
        <rFont val="Arial"/>
        <family val="2"/>
      </rPr>
      <t xml:space="preserve">
Mobile Applications that implement user-to-app authentication:</t>
    </r>
    <r>
      <rPr>
        <sz val="10"/>
        <rFont val="Arial"/>
        <family val="2"/>
      </rPr>
      <t xml:space="preserve"> The user must complete a full authentication journey:
The first time they access the application.
At least every 30 days thereafter.
If user-to-app authentication is optional, the application must comply with the requirements outlined in 'Standalone Web Application' guidance above until the user configures it.
In addition, the application must carry out a user-to-app authentication check:
•	After 5 minutes of inactivity within the application. The application must make this prompt automatically without user interaction.
•	On reopening the application if it has been in the background for more than 1 minute.
•	On reopening the application if it has been closed (regardless of elapsed time)
</t>
    </r>
    <r>
      <rPr>
        <b/>
        <sz val="10"/>
        <rFont val="Arial"/>
        <family val="2"/>
      </rPr>
      <t xml:space="preserve">
Confirm that your product meets the above requirements. </t>
    </r>
  </si>
  <si>
    <r>
      <t xml:space="preserve">Access to some services can only be obtained after a unique identifier (such as a link or QR code) has been created by an administrator or clinician and provided to the user before initial registration (e.g. via a link in an email or SMS). 
</t>
    </r>
    <r>
      <rPr>
        <b/>
        <sz val="10"/>
        <color theme="1"/>
        <rFont val="Arial"/>
        <family val="2"/>
      </rPr>
      <t xml:space="preserve">Is your (full) service only accessible after a record has been created by an administrator or clinician? </t>
    </r>
    <r>
      <rPr>
        <sz val="10"/>
        <color theme="1"/>
        <rFont val="Arial"/>
        <family val="2"/>
      </rPr>
      <t xml:space="preserve">If Yes, describe what data items are used to establish/match the user to their account when accessing your service </t>
    </r>
    <r>
      <rPr>
        <b/>
        <sz val="10"/>
        <color theme="1"/>
        <rFont val="Arial"/>
        <family val="2"/>
      </rPr>
      <t>via NHS login</t>
    </r>
    <r>
      <rPr>
        <sz val="10"/>
        <color theme="1"/>
        <rFont val="Arial"/>
        <family val="2"/>
      </rPr>
      <t xml:space="preserve">. </t>
    </r>
  </si>
  <si>
    <r>
      <t xml:space="preserve">Access to some services can only be obtained after a unique identifier (such as a link or QR code) has been created by an administrator or clinician and provided to the user before initial registration (e.g. via a link in an email or SMS). 
</t>
    </r>
    <r>
      <rPr>
        <b/>
        <sz val="10"/>
        <color theme="1"/>
        <rFont val="Arial"/>
        <family val="2"/>
      </rPr>
      <t xml:space="preserve">Is your (full) service only accessible after a record has been created by an administrator or clinician? </t>
    </r>
    <r>
      <rPr>
        <sz val="10"/>
        <color theme="1"/>
        <rFont val="Arial"/>
        <family val="2"/>
      </rPr>
      <t xml:space="preserve">If Yes, describe what data items are used to establish/match the user to their account when accessing your service </t>
    </r>
    <r>
      <rPr>
        <b/>
        <sz val="10"/>
        <color theme="1"/>
        <rFont val="Arial"/>
        <family val="2"/>
      </rPr>
      <t>via your own registration and login method</t>
    </r>
    <r>
      <rPr>
        <sz val="10"/>
        <color theme="1"/>
        <rFont val="Arial"/>
        <family val="2"/>
      </rPr>
      <t xml:space="preserve">. </t>
    </r>
  </si>
  <si>
    <t xml:space="preserve">4. Privacy Notice </t>
  </si>
  <si>
    <r>
      <t xml:space="preserve">Please note that if you access our service using your NHS login details, the identity verification services are managed by NHS England. NHS England is the controller for any personal information you provided to NHS England to get an NHS login account and verify your identity, and uses that personal information solely for that single purpose. For this personal information, our role is a “processor” only and we must act under the instructions provided by NHS England (as the “controller”) when verifying your identity. To see NHS login’s Privacy Notice and Terms and Conditions, please </t>
    </r>
    <r>
      <rPr>
        <u/>
        <sz val="11"/>
        <rFont val="Arial"/>
        <family val="2"/>
      </rPr>
      <t>click here</t>
    </r>
    <r>
      <rPr>
        <sz val="11"/>
        <rFont val="Arial"/>
        <family val="2"/>
      </rPr>
      <t>. This restriction does not apply to the personal information you provide to us separately. 
Weblink to use for the above '</t>
    </r>
    <r>
      <rPr>
        <u/>
        <sz val="11"/>
        <rFont val="Arial"/>
        <family val="2"/>
      </rPr>
      <t>click here</t>
    </r>
    <r>
      <rPr>
        <sz val="11"/>
        <rFont val="Arial"/>
        <family val="2"/>
      </rPr>
      <t>' text hyperlink:  https://access.login.nhs.uk/terms-and-conditions</t>
    </r>
  </si>
  <si>
    <r>
      <t xml:space="preserve">You can access [name of service] [on the NHS App / NHS website / service webpage URL – amend or delete as required] using your NHS login details.
If you sign in using NHS login, we will ask your permission to share your NHS login information with our service.  This allows us to fill in some personal details for you, such as [your name, date of birth and contact details – amend or delete as required].
We will not use your NHS login information for any other purposes.  You can only share your NHS login information if you have proved your identity to NHS login.
[You can choose not to share your NHS login information with [name of service] but you will need to enter your information yourself whilst using our service – amend or delete as required].
For more information, see the NHS login </t>
    </r>
    <r>
      <rPr>
        <u/>
        <sz val="11"/>
        <rFont val="Arial"/>
        <family val="2"/>
      </rPr>
      <t>privacy notice</t>
    </r>
    <r>
      <rPr>
        <sz val="11"/>
        <rFont val="Arial"/>
        <family val="2"/>
      </rPr>
      <t xml:space="preserve"> and </t>
    </r>
    <r>
      <rPr>
        <u/>
        <sz val="11"/>
        <rFont val="Arial"/>
        <family val="2"/>
      </rPr>
      <t>terms and conditions</t>
    </r>
    <r>
      <rPr>
        <sz val="11"/>
        <rFont val="Arial"/>
        <family val="2"/>
      </rPr>
      <t>.
Weblink to use for the above 'privacy notice' text: https://access.login.nhs.uk/privacy 
Weblink to use for the above 'Terms and conditions' text: https://access.login.nhs.uk/terms-and-conditions</t>
    </r>
  </si>
  <si>
    <t>Confirm that the appropriate insert (described in Row 33) has been included in your organisation’s privacy notice and that the privacy notice will be provided to users in line with the requirements of the UK GDPR?</t>
  </si>
  <si>
    <t>Senior Project Manager to select before issuing to the partner…</t>
  </si>
  <si>
    <t>7B: Confirm you have reviewed the NHS login Hazard Log, identified which hazards are relevant, and integrated them into your own hazard log and clinical safety case. Each applicable hazard must be assessed and scored in the context of your product, with appropriate mitigations in place.
This answer will be reviewed in line with your Hazard Log at Row 46</t>
  </si>
  <si>
    <t>Copy and Paste from Column C</t>
  </si>
  <si>
    <t>Copy and Paste from Column D</t>
  </si>
  <si>
    <t>List the countries/territories here</t>
  </si>
  <si>
    <r>
      <t>Basic Demographics (</t>
    </r>
    <r>
      <rPr>
        <b/>
        <sz val="10"/>
        <color rgb="FFFF0000"/>
        <rFont val="Arial"/>
        <family val="2"/>
      </rPr>
      <t>cannot be requested with Profile</t>
    </r>
    <r>
      <rPr>
        <sz val="10"/>
        <rFont val="Arial"/>
        <family val="2"/>
      </rPr>
      <t>)</t>
    </r>
  </si>
  <si>
    <r>
      <t>Profile (</t>
    </r>
    <r>
      <rPr>
        <b/>
        <sz val="10"/>
        <color rgb="FFFF0000"/>
        <rFont val="Arial"/>
        <family val="2"/>
      </rPr>
      <t>cannot be requested with Basic Demographics</t>
    </r>
    <r>
      <rPr>
        <sz val="10"/>
        <rFont val="Arial"/>
        <family val="2"/>
      </rPr>
      <t>)</t>
    </r>
  </si>
  <si>
    <r>
      <t>GP Integration Credentials (</t>
    </r>
    <r>
      <rPr>
        <b/>
        <sz val="10"/>
        <color rgb="FFFF0000"/>
        <rFont val="Arial"/>
        <family val="2"/>
      </rPr>
      <t>IM1 connection ONLY</t>
    </r>
    <r>
      <rPr>
        <sz val="10"/>
        <rFont val="Arial"/>
        <family val="2"/>
      </rPr>
      <t>)</t>
    </r>
  </si>
  <si>
    <r>
      <t xml:space="preserve">5A: </t>
    </r>
    <r>
      <rPr>
        <b/>
        <sz val="11"/>
        <rFont val="Arial"/>
        <family val="2"/>
      </rPr>
      <t xml:space="preserve">Will any Personal Data or Sensitive Personal Data sourced from NHS England for the NHS login purpose be processed (including, for example, their communication, storage (whether in a server or in the cloud) or viewing/editing through remote access) by a legal entity (either your organisation or a data processor) established outside of the UK?
</t>
    </r>
    <r>
      <rPr>
        <sz val="11"/>
        <rFont val="Arial"/>
        <family val="2"/>
      </rPr>
      <t xml:space="preserve">Note that many large cloud providers are headquartered in the United States but operate globally through regionally incorporated subsidiaries that are legally separate entities. However, a regionally incorporated subsidiary of a large cloud provider might also process personal data through a global network of sub-processors.
</t>
    </r>
    <r>
      <rPr>
        <b/>
        <sz val="11"/>
        <rFont val="Arial"/>
        <family val="2"/>
      </rPr>
      <t>For more information on this visit the ICO</t>
    </r>
    <r>
      <rPr>
        <sz val="11"/>
        <rFont val="Arial"/>
        <family val="2"/>
      </rPr>
      <t xml:space="preserve"> (https://ico.org.uk/for-organisations/uk-gdpr-guidance-and-resources/international-transfers/a-guide-to-international-transfers/) </t>
    </r>
    <r>
      <rPr>
        <b/>
        <sz val="11"/>
        <rFont val="Arial"/>
        <family val="2"/>
      </rPr>
      <t>website; GDPR Chapter V</t>
    </r>
    <r>
      <rPr>
        <sz val="11"/>
        <rFont val="Arial"/>
        <family val="2"/>
      </rPr>
      <t xml:space="preserve"> (https://www.legislation.gov.uk/eur/2016/679/chapter/V)</t>
    </r>
    <r>
      <rPr>
        <b/>
        <sz val="11"/>
        <rFont val="Arial"/>
        <family val="2"/>
      </rPr>
      <t>; and Article 32</t>
    </r>
    <r>
      <rPr>
        <sz val="11"/>
        <rFont val="Arial"/>
        <family val="2"/>
      </rPr>
      <t xml:space="preserve"> (https://www.legislation.gov.uk/eur/2016/679/article/32).
</t>
    </r>
  </si>
  <si>
    <t>List the countries/territories here and the relationship to your organisation</t>
  </si>
  <si>
    <r>
      <t>5D: If '</t>
    </r>
    <r>
      <rPr>
        <b/>
        <sz val="11"/>
        <rFont val="Arial"/>
        <family val="2"/>
      </rPr>
      <t>Yes'</t>
    </r>
    <r>
      <rPr>
        <sz val="11"/>
        <rFont val="Arial"/>
        <family val="2"/>
      </rPr>
      <t xml:space="preserve"> to 5B: go to Section 6 - Security
5D: If ‘</t>
    </r>
    <r>
      <rPr>
        <b/>
        <sz val="11"/>
        <rFont val="Arial"/>
        <family val="2"/>
      </rPr>
      <t xml:space="preserve">No’ </t>
    </r>
    <r>
      <rPr>
        <sz val="11"/>
        <rFont val="Arial"/>
        <family val="2"/>
      </rPr>
      <t xml:space="preserve">to 5B: </t>
    </r>
    <r>
      <rPr>
        <b/>
        <sz val="11"/>
        <rFont val="Arial"/>
        <family val="2"/>
      </rPr>
      <t xml:space="preserve">Is/are the country(ies)/territory(ies) or sector(s) covered by a full finding(s) of adequacy?  
</t>
    </r>
    <r>
      <rPr>
        <sz val="11"/>
        <rFont val="Arial"/>
        <family val="2"/>
      </rPr>
      <t xml:space="preserve">
</t>
    </r>
    <r>
      <rPr>
        <b/>
        <sz val="11"/>
        <rFont val="Arial"/>
        <family val="2"/>
      </rPr>
      <t>If ‘No’, where a location/sector is subject to a partial finding of adequacy, please explain precisely (in Column D) how the receiver is covered by UK ‘adequacy regulations’.</t>
    </r>
    <r>
      <rPr>
        <sz val="11"/>
        <rFont val="Arial"/>
        <family val="2"/>
      </rPr>
      <t xml:space="preserve"> 
For example, ‘under the UK Extension to the EU-US Data Privacy Framework – and by virtue of the receiver’s entry in the Data Privacy Framework List covering Non-HR Data’).
</t>
    </r>
    <r>
      <rPr>
        <b/>
        <sz val="11"/>
        <rFont val="Arial"/>
        <family val="2"/>
      </rPr>
      <t xml:space="preserve">*Please note NHS login will not permit any personal data sourced from NHS England for the login purpose to be transferred to a location/sector lacking UK ‘adequacy regulations’.   </t>
    </r>
  </si>
  <si>
    <t>Please select…</t>
  </si>
  <si>
    <t>NHS login: version 8.8 28 April 2026</t>
  </si>
  <si>
    <r>
      <t>5B: If '</t>
    </r>
    <r>
      <rPr>
        <b/>
        <sz val="11"/>
        <rFont val="Arial"/>
        <family val="2"/>
      </rPr>
      <t>No</t>
    </r>
    <r>
      <rPr>
        <sz val="11"/>
        <rFont val="Arial"/>
        <family val="2"/>
      </rPr>
      <t>' to the above, go to Section 6 - Security
5B: If ‘</t>
    </r>
    <r>
      <rPr>
        <b/>
        <sz val="11"/>
        <rFont val="Arial"/>
        <family val="2"/>
      </rPr>
      <t>Yes</t>
    </r>
    <r>
      <rPr>
        <sz val="11"/>
        <rFont val="Arial"/>
        <family val="2"/>
      </rPr>
      <t>’ to the above</t>
    </r>
    <r>
      <rPr>
        <b/>
        <sz val="11"/>
        <rFont val="Arial"/>
        <family val="2"/>
      </rPr>
      <t xml:space="preserve">: 
Confirm that any personal data sourced from NHS England for the NHS login purpose that will be processed outside the UK, will be transferred only where that territory is covered by UK ‘adequacy regulations’ about the country or territory. 
</t>
    </r>
  </si>
  <si>
    <r>
      <t>5C: If '</t>
    </r>
    <r>
      <rPr>
        <b/>
        <sz val="11"/>
        <rFont val="Arial"/>
        <family val="2"/>
      </rPr>
      <t>No</t>
    </r>
    <r>
      <rPr>
        <sz val="11"/>
        <rFont val="Arial"/>
        <family val="2"/>
      </rPr>
      <t>' to question 5A, go to Section 6 - Security
5C: If '</t>
    </r>
    <r>
      <rPr>
        <b/>
        <sz val="11"/>
        <rFont val="Arial"/>
        <family val="2"/>
      </rPr>
      <t>Yes</t>
    </r>
    <r>
      <rPr>
        <sz val="11"/>
        <rFont val="Arial"/>
        <family val="2"/>
      </rPr>
      <t xml:space="preserve">' to question 5A:
</t>
    </r>
    <r>
      <rPr>
        <b/>
        <sz val="11"/>
        <rFont val="Arial"/>
        <family val="2"/>
      </rPr>
      <t>Confirm whether any legal entity noted in question 5A is (A) your organisation, (B) your organisation and a data processor (including where applicable, any sub-processor), or (C) a data processor only (including where applicable, any sub-processor).</t>
    </r>
    <r>
      <rPr>
        <sz val="11"/>
        <rFont val="Arial"/>
        <family val="2"/>
      </rPr>
      <t xml:space="preserve">
(For example, [C] would be the case where your organisation is established in the UK but you are using, as a data processor, a cloud provider that is not incorporated in the UK.)
</t>
    </r>
    <r>
      <rPr>
        <b/>
        <sz val="11"/>
        <rFont val="Arial"/>
        <family val="2"/>
      </rPr>
      <t>In the applicable scenario, and with reference to the UK GDPR, please describe how the restricted transfer is covered by:  
•	UK adequacy regulations;
•	appropriate safeguards; or
•	an exception (called a “derogation” in the legislation).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</si>
</sst>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88" x14ac:knownFonts="1">
    <font>
      <sz val="10"/>
      <name val="Arial"/>
    </font>
    <font>
      <b/>
      <sz val="10"/>
      <name val="Arial"/>
      <family val="2"/>
    </font>
    <font>
      <i/>
      <sz val="10"/>
      <name val="Arial"/>
      <family val="2"/>
    </font>
    <font>
      <sz val="10"/>
      <name val="Arial"/>
      <family val="2"/>
    </font>
    <font>
      <u/>
      <sz val="10"/>
      <color indexed="12"/>
      <name val="Arial"/>
      <family val="2"/>
    </font>
    <font>
      <sz val="11"/>
      <color indexed="8"/>
      <name val="Calibri"/>
      <family val="2"/>
    </font>
    <font>
      <sz val="12"/>
      <name val="Arial"/>
      <family val="2"/>
    </font>
    <font>
      <sz val="11"/>
      <name val="Arial"/>
      <family val="2"/>
    </font>
    <font>
      <u/>
      <sz val="10"/>
      <color theme="10"/>
      <name val="Calibri"/>
      <family val="2"/>
    </font>
    <font>
      <u/>
      <sz val="10"/>
      <color theme="10"/>
      <name val="Arial"/>
      <family val="2"/>
    </font>
    <font>
      <sz val="10"/>
      <color theme="1"/>
      <name val="Calibri"/>
      <family val="2"/>
    </font>
    <font>
      <sz val="11"/>
      <color theme="1"/>
      <name val="Arial"/>
      <family val="2"/>
    </font>
    <font>
      <sz val="10"/>
      <color theme="1"/>
      <name val="Arial"/>
      <family val="2"/>
    </font>
    <font>
      <b/>
      <sz val="10"/>
      <color rgb="FFFF0000"/>
      <name val="Arial"/>
      <family val="2"/>
    </font>
    <font>
      <b/>
      <sz val="10"/>
      <color theme="1"/>
      <name val="Arial"/>
      <family val="2"/>
    </font>
    <font>
      <b/>
      <sz val="17.5"/>
      <color rgb="FF003350"/>
      <name val="Arial"/>
      <family val="2"/>
    </font>
    <font>
      <b/>
      <sz val="10"/>
      <color theme="0"/>
      <name val="Arial"/>
      <family val="2"/>
    </font>
    <font>
      <sz val="10"/>
      <color theme="0"/>
      <name val="Arial"/>
      <family val="2"/>
    </font>
    <font>
      <b/>
      <sz val="12"/>
      <name val="Arial"/>
      <family val="2"/>
    </font>
    <font>
      <b/>
      <u/>
      <sz val="10"/>
      <color theme="1"/>
      <name val="Arial"/>
      <family val="2"/>
    </font>
    <font>
      <sz val="10"/>
      <color theme="0" tint="-0.499984740745262"/>
      <name val="Arial"/>
      <family val="2"/>
    </font>
    <font>
      <b/>
      <sz val="11"/>
      <name val="Arial"/>
      <family val="2"/>
    </font>
    <font>
      <sz val="10"/>
      <color indexed="8"/>
      <name val="Arial"/>
      <family val="2"/>
    </font>
    <font>
      <sz val="10"/>
      <color rgb="FFFF0000"/>
      <name val="Arial"/>
      <family val="2"/>
    </font>
    <font>
      <sz val="9"/>
      <name val="Arial"/>
      <family val="2"/>
    </font>
    <font>
      <sz val="10"/>
      <color theme="3" tint="-0.249977111117893"/>
      <name val="Arial"/>
      <family val="2"/>
    </font>
    <font>
      <b/>
      <sz val="10"/>
      <color theme="3" tint="-0.249977111117893"/>
      <name val="Arial"/>
      <family val="2"/>
    </font>
    <font>
      <b/>
      <sz val="11"/>
      <color theme="3" tint="-0.249977111117893"/>
      <name val="Arial"/>
      <family val="2"/>
    </font>
    <font>
      <b/>
      <sz val="16"/>
      <color theme="3" tint="-0.249977111117893"/>
      <name val="Arial"/>
      <family val="2"/>
    </font>
    <font>
      <b/>
      <sz val="12"/>
      <color theme="3" tint="-0.249977111117893"/>
      <name val="Arial"/>
      <family val="2"/>
    </font>
    <font>
      <b/>
      <sz val="14"/>
      <color theme="0"/>
      <name val="Arial"/>
      <family val="2"/>
    </font>
    <font>
      <sz val="11"/>
      <color rgb="FFFF0000"/>
      <name val="Arial"/>
      <family val="2"/>
    </font>
    <font>
      <sz val="8"/>
      <name val="Arial"/>
      <family val="2"/>
    </font>
    <font>
      <sz val="11"/>
      <color theme="3" tint="-0.249977111117893"/>
      <name val="Arial"/>
      <family val="2"/>
    </font>
    <font>
      <u/>
      <sz val="12"/>
      <name val="Arial"/>
      <family val="2"/>
    </font>
    <font>
      <u/>
      <sz val="10"/>
      <color theme="1"/>
      <name val="Arial"/>
      <family val="2"/>
    </font>
    <font>
      <b/>
      <sz val="16"/>
      <color theme="0"/>
      <name val="Arial"/>
      <family val="2"/>
    </font>
    <font>
      <sz val="12"/>
      <color rgb="FF9C0006"/>
      <name val="Arial"/>
      <family val="2"/>
    </font>
    <font>
      <b/>
      <sz val="18"/>
      <color rgb="FF9C0006"/>
      <name val="Arial"/>
      <family val="2"/>
    </font>
    <font>
      <i/>
      <sz val="10"/>
      <color theme="1"/>
      <name val="Arial"/>
      <family val="2"/>
    </font>
    <font>
      <b/>
      <u/>
      <sz val="10"/>
      <color indexed="12"/>
      <name val="Arial"/>
      <family val="2"/>
    </font>
    <font>
      <sz val="14"/>
      <name val="Arial"/>
      <family val="2"/>
    </font>
    <font>
      <b/>
      <u/>
      <sz val="14"/>
      <name val="Arial"/>
      <family val="2"/>
    </font>
    <font>
      <sz val="10"/>
      <color theme="3"/>
      <name val="Arial"/>
      <family val="2"/>
    </font>
    <font>
      <b/>
      <sz val="14"/>
      <color theme="3"/>
      <name val="Arial"/>
      <family val="2"/>
    </font>
    <font>
      <b/>
      <u/>
      <sz val="10"/>
      <color theme="0"/>
      <name val="Arial"/>
      <family val="2"/>
    </font>
    <font>
      <b/>
      <u/>
      <sz val="12"/>
      <name val="Arial"/>
      <family val="2"/>
    </font>
    <font>
      <sz val="12"/>
      <color theme="3"/>
      <name val="Arial"/>
      <family val="2"/>
    </font>
    <font>
      <b/>
      <sz val="12"/>
      <color theme="8" tint="-0.249977111117893"/>
      <name val="Arial"/>
      <family val="2"/>
    </font>
    <font>
      <b/>
      <sz val="14"/>
      <name val="Arial"/>
      <family val="2"/>
    </font>
    <font>
      <sz val="11"/>
      <color rgb="FF006100"/>
      <name val="Calibri"/>
      <family val="2"/>
      <scheme val="minor"/>
    </font>
    <font>
      <b/>
      <sz val="18"/>
      <name val="Arial"/>
      <family val="2"/>
    </font>
    <font>
      <b/>
      <i/>
      <sz val="11"/>
      <name val="Arial"/>
      <family val="2"/>
    </font>
    <font>
      <sz val="11"/>
      <color rgb="FF000000"/>
      <name val="Arial"/>
      <family val="2"/>
    </font>
    <font>
      <sz val="10"/>
      <color rgb="FF000000"/>
      <name val="Arial"/>
      <family val="2"/>
    </font>
    <font>
      <u/>
      <sz val="14"/>
      <name val="Arial"/>
      <family val="2"/>
    </font>
    <font>
      <u/>
      <sz val="11"/>
      <name val="Arial"/>
      <family val="2"/>
    </font>
    <font>
      <sz val="16"/>
      <name val="Arial"/>
      <family val="2"/>
    </font>
    <font>
      <u/>
      <sz val="11"/>
      <color indexed="12"/>
      <name val="Arial"/>
      <family val="2"/>
    </font>
    <font>
      <b/>
      <u/>
      <sz val="11"/>
      <name val="Arial"/>
      <family val="2"/>
    </font>
    <font>
      <sz val="9"/>
      <color theme="1"/>
      <name val="Arial"/>
      <family val="2"/>
    </font>
    <font>
      <i/>
      <sz val="11"/>
      <name val="Arial"/>
      <family val="2"/>
    </font>
    <font>
      <b/>
      <strike/>
      <sz val="11"/>
      <color rgb="FFFF0000"/>
      <name val="Arial"/>
      <family val="2"/>
    </font>
    <font>
      <b/>
      <strike/>
      <sz val="9"/>
      <color rgb="FFFF0000"/>
      <name val="Arial"/>
      <family val="2"/>
    </font>
    <font>
      <b/>
      <strike/>
      <sz val="10"/>
      <color rgb="FFFF0000"/>
      <name val="Arial"/>
      <family val="2"/>
    </font>
    <font>
      <sz val="8"/>
      <name val="Arial"/>
      <family val="2"/>
    </font>
    <font>
      <b/>
      <sz val="10"/>
      <color rgb="FF000000"/>
      <name val="Arial"/>
      <family val="2"/>
    </font>
    <font>
      <b/>
      <i/>
      <sz val="12"/>
      <color rgb="FFFF0000"/>
      <name val="Arial"/>
      <family val="2"/>
    </font>
    <font>
      <b/>
      <i/>
      <u/>
      <sz val="12"/>
      <color rgb="FFFF0000"/>
      <name val="Arial"/>
      <family val="2"/>
    </font>
    <font>
      <sz val="10"/>
      <color theme="4" tint="-0.249977111117893"/>
      <name val="Arial"/>
      <family val="2"/>
    </font>
    <font>
      <u/>
      <sz val="10"/>
      <name val="Arial"/>
      <family val="2"/>
    </font>
    <font>
      <b/>
      <sz val="11"/>
      <color theme="1"/>
      <name val="Arial"/>
      <family val="2"/>
    </font>
    <font>
      <b/>
      <u/>
      <sz val="12"/>
      <color theme="1"/>
      <name val="Arial"/>
      <family val="2"/>
    </font>
    <font>
      <strike/>
      <sz val="11"/>
      <color theme="1"/>
      <name val="Arial"/>
      <family val="2"/>
    </font>
    <font>
      <b/>
      <i/>
      <sz val="11"/>
      <color theme="1"/>
      <name val="Arial"/>
      <family val="2"/>
    </font>
    <font>
      <b/>
      <sz val="12"/>
      <color theme="1"/>
      <name val="Arial"/>
      <family val="2"/>
    </font>
    <font>
      <b/>
      <sz val="12"/>
      <color theme="0"/>
      <name val="Arial"/>
      <family val="2"/>
    </font>
    <font>
      <b/>
      <u/>
      <sz val="12"/>
      <color theme="0"/>
      <name val="Arial"/>
      <family val="2"/>
    </font>
    <font>
      <b/>
      <sz val="10.5"/>
      <color rgb="FFFF0000"/>
      <name val="Arial"/>
      <family val="2"/>
    </font>
    <font>
      <b/>
      <sz val="10.5"/>
      <name val="Arial"/>
      <family val="2"/>
    </font>
    <font>
      <b/>
      <sz val="8"/>
      <name val="Arial"/>
      <family val="2"/>
    </font>
    <font>
      <b/>
      <u/>
      <sz val="10"/>
      <color rgb="FFFF0000"/>
      <name val="Arial"/>
      <family val="2"/>
    </font>
    <font>
      <b/>
      <u/>
      <sz val="10"/>
      <name val="Arial"/>
      <family val="2"/>
    </font>
    <font>
      <u/>
      <sz val="10"/>
      <color rgb="FF3333CC"/>
      <name val="Arial"/>
      <family val="2"/>
    </font>
    <font>
      <u/>
      <sz val="10"/>
      <color rgb="FF0070C0"/>
      <name val="Arial"/>
      <family val="2"/>
    </font>
    <font>
      <b/>
      <sz val="9"/>
      <color theme="1"/>
      <name val="Arial"/>
      <family val="2"/>
    </font>
    <font>
      <b/>
      <sz val="11"/>
      <color rgb="FF000000"/>
      <name val="Arial"/>
      <family val="2"/>
    </font>
    <font>
      <sz val="8"/>
      <color rgb="FF000000"/>
      <name val="Segoe UI"/>
      <family val="2"/>
    </font>
  </fonts>
  <fills count="20">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005EB8"/>
        <bgColor indexed="64"/>
      </patternFill>
    </fill>
    <fill>
      <patternFill patternType="solid">
        <fgColor theme="3" tint="0.39997558519241921"/>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FFC7CE"/>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E6E5"/>
        <bgColor indexed="64"/>
      </patternFill>
    </fill>
    <fill>
      <patternFill patternType="solid">
        <fgColor rgb="FFC6EFCE"/>
      </patternFill>
    </fill>
    <fill>
      <patternFill patternType="solid">
        <fgColor theme="0" tint="-0.34998626667073579"/>
        <bgColor indexed="64"/>
      </patternFill>
    </fill>
    <fill>
      <patternFill patternType="solid">
        <fgColor theme="6"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auto="1"/>
      </left>
      <right style="hair">
        <color auto="1"/>
      </right>
      <top style="hair">
        <color auto="1"/>
      </top>
      <bottom style="hair">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theme="0"/>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style="thin">
        <color indexed="64"/>
      </top>
      <bottom/>
      <diagonal/>
    </border>
  </borders>
  <cellStyleXfs count="17">
    <xf numFmtId="0" fontId="0" fillId="0" borderId="0"/>
    <xf numFmtId="0" fontId="4" fillId="0" borderId="0" applyNumberFormat="0" applyFill="0" applyBorder="0" applyAlignment="0" applyProtection="0">
      <alignment vertical="top"/>
      <protection locked="0"/>
    </xf>
    <xf numFmtId="0" fontId="8" fillId="0" borderId="0" applyNumberFormat="0" applyFill="0" applyBorder="0" applyAlignment="0" applyProtection="0"/>
    <xf numFmtId="0" fontId="9" fillId="0" borderId="0" applyNumberFormat="0" applyFill="0" applyBorder="0" applyAlignment="0" applyProtection="0"/>
    <xf numFmtId="0" fontId="5" fillId="0" borderId="0"/>
    <xf numFmtId="0" fontId="3" fillId="0" borderId="0"/>
    <xf numFmtId="0" fontId="3" fillId="0" borderId="0"/>
    <xf numFmtId="0" fontId="3" fillId="0" borderId="0"/>
    <xf numFmtId="0" fontId="10" fillId="0" borderId="0"/>
    <xf numFmtId="0" fontId="10" fillId="0" borderId="0"/>
    <xf numFmtId="0" fontId="10" fillId="0" borderId="0"/>
    <xf numFmtId="0" fontId="11" fillId="0" borderId="0"/>
    <xf numFmtId="0" fontId="10" fillId="0" borderId="0"/>
    <xf numFmtId="0" fontId="12" fillId="0" borderId="0"/>
    <xf numFmtId="0" fontId="37" fillId="13"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cellStyleXfs>
  <cellXfs count="451">
    <xf numFmtId="0" fontId="0" fillId="0" borderId="0" xfId="0"/>
    <xf numFmtId="0" fontId="1" fillId="0" borderId="0" xfId="0" applyFont="1" applyAlignment="1">
      <alignment vertical="top"/>
    </xf>
    <xf numFmtId="0" fontId="1" fillId="0" borderId="0" xfId="0" applyFont="1" applyAlignment="1">
      <alignment vertical="top" wrapText="1"/>
    </xf>
    <xf numFmtId="0" fontId="3" fillId="0" borderId="0" xfId="0" applyFont="1" applyAlignment="1">
      <alignment vertical="top" wrapText="1"/>
    </xf>
    <xf numFmtId="0" fontId="15" fillId="0" borderId="0" xfId="0" applyFont="1" applyAlignment="1">
      <alignment vertical="center"/>
    </xf>
    <xf numFmtId="0" fontId="3" fillId="0" borderId="0" xfId="0" applyFont="1" applyAlignment="1">
      <alignment vertical="top"/>
    </xf>
    <xf numFmtId="0" fontId="12" fillId="0" borderId="0" xfId="6" applyFont="1" applyAlignment="1">
      <alignment vertical="top" wrapText="1"/>
    </xf>
    <xf numFmtId="0" fontId="6" fillId="3" borderId="0" xfId="6" applyFont="1" applyFill="1"/>
    <xf numFmtId="0" fontId="3" fillId="3" borderId="0" xfId="6" applyFill="1"/>
    <xf numFmtId="0" fontId="3" fillId="3" borderId="1" xfId="0" applyFont="1" applyFill="1" applyBorder="1" applyAlignment="1">
      <alignment vertical="top" wrapText="1"/>
    </xf>
    <xf numFmtId="0" fontId="1" fillId="0" borderId="0" xfId="0" applyFont="1" applyAlignment="1">
      <alignment horizontal="left" vertical="top" wrapText="1"/>
    </xf>
    <xf numFmtId="0" fontId="3" fillId="3" borderId="0" xfId="0" applyFont="1" applyFill="1" applyAlignment="1">
      <alignment vertical="top" wrapText="1"/>
    </xf>
    <xf numFmtId="0" fontId="1" fillId="3" borderId="0" xfId="0" applyFont="1" applyFill="1" applyAlignment="1">
      <alignment vertical="top" wrapText="1"/>
    </xf>
    <xf numFmtId="0" fontId="2" fillId="3" borderId="0" xfId="0" applyFont="1" applyFill="1" applyAlignment="1">
      <alignment vertical="top" wrapText="1"/>
    </xf>
    <xf numFmtId="0" fontId="18" fillId="7" borderId="3" xfId="0" applyFont="1" applyFill="1" applyBorder="1" applyAlignment="1">
      <alignment horizontal="center" vertical="center" wrapText="1"/>
    </xf>
    <xf numFmtId="0" fontId="26" fillId="6" borderId="1" xfId="6" applyFont="1" applyFill="1" applyBorder="1"/>
    <xf numFmtId="0" fontId="26" fillId="6" borderId="1" xfId="6" applyFont="1" applyFill="1" applyBorder="1" applyAlignment="1">
      <alignment horizontal="left" vertical="center"/>
    </xf>
    <xf numFmtId="0" fontId="12" fillId="0" borderId="1" xfId="6" applyFont="1" applyBorder="1" applyAlignment="1" applyProtection="1">
      <alignment horizontal="left" vertical="center" wrapText="1"/>
      <protection locked="0"/>
    </xf>
    <xf numFmtId="0" fontId="14" fillId="0" borderId="21" xfId="6" applyFont="1" applyBorder="1" applyAlignment="1" applyProtection="1">
      <alignment horizontal="right" vertical="center" wrapText="1"/>
      <protection locked="0"/>
    </xf>
    <xf numFmtId="0" fontId="1" fillId="10" borderId="2" xfId="0" applyFont="1" applyFill="1" applyBorder="1" applyAlignment="1">
      <alignment vertical="center" wrapText="1"/>
    </xf>
    <xf numFmtId="0" fontId="1" fillId="5" borderId="2" xfId="0" applyFont="1" applyFill="1" applyBorder="1" applyAlignment="1">
      <alignment horizontal="center" vertical="center" wrapText="1"/>
    </xf>
    <xf numFmtId="0" fontId="18" fillId="7" borderId="3" xfId="6" applyFont="1" applyFill="1" applyBorder="1" applyAlignment="1" applyProtection="1">
      <alignment horizontal="center" vertical="top" wrapText="1"/>
      <protection locked="0"/>
    </xf>
    <xf numFmtId="0" fontId="18" fillId="7" borderId="3" xfId="0" applyFont="1" applyFill="1" applyBorder="1" applyAlignment="1" applyProtection="1">
      <alignment horizontal="center" vertical="center" wrapText="1"/>
      <protection locked="0"/>
    </xf>
    <xf numFmtId="0" fontId="18" fillId="7" borderId="2" xfId="6" applyFont="1" applyFill="1" applyBorder="1" applyAlignment="1" applyProtection="1">
      <alignment horizontal="center" vertical="top" wrapText="1"/>
      <protection locked="0"/>
    </xf>
    <xf numFmtId="0" fontId="1" fillId="3" borderId="1" xfId="0" applyFont="1" applyFill="1" applyBorder="1" applyAlignment="1" applyProtection="1">
      <alignment vertical="top" wrapText="1"/>
      <protection locked="0"/>
    </xf>
    <xf numFmtId="0" fontId="20" fillId="3" borderId="1" xfId="0" applyFont="1" applyFill="1" applyBorder="1" applyAlignment="1" applyProtection="1">
      <alignment vertical="top" wrapText="1"/>
      <protection locked="0"/>
    </xf>
    <xf numFmtId="0" fontId="3" fillId="3" borderId="1" xfId="0" applyFont="1" applyFill="1" applyBorder="1" applyAlignment="1" applyProtection="1">
      <alignment vertical="top" wrapText="1"/>
      <protection locked="0"/>
    </xf>
    <xf numFmtId="0" fontId="12" fillId="0" borderId="1" xfId="6" applyFont="1" applyBorder="1" applyAlignment="1">
      <alignment horizontal="left" vertical="center" wrapText="1"/>
    </xf>
    <xf numFmtId="0" fontId="18" fillId="7" borderId="4" xfId="6" applyFont="1" applyFill="1" applyBorder="1" applyAlignment="1">
      <alignment horizontal="center" vertical="top" wrapText="1"/>
    </xf>
    <xf numFmtId="0" fontId="1" fillId="2" borderId="13" xfId="0" applyFont="1" applyFill="1" applyBorder="1" applyAlignment="1">
      <alignment horizontal="center" vertical="top" wrapText="1"/>
    </xf>
    <xf numFmtId="0" fontId="31" fillId="0" borderId="0" xfId="0" applyFont="1" applyAlignment="1">
      <alignment vertical="top" wrapText="1"/>
    </xf>
    <xf numFmtId="0" fontId="26" fillId="6" borderId="22" xfId="0" applyFont="1" applyFill="1" applyBorder="1" applyAlignment="1">
      <alignment vertical="center"/>
    </xf>
    <xf numFmtId="0" fontId="25" fillId="6" borderId="35" xfId="0" applyFont="1" applyFill="1" applyBorder="1" applyAlignment="1">
      <alignment vertical="center"/>
    </xf>
    <xf numFmtId="0" fontId="25" fillId="6" borderId="38" xfId="0" applyFont="1" applyFill="1" applyBorder="1" applyAlignment="1">
      <alignment vertical="center"/>
    </xf>
    <xf numFmtId="0" fontId="25" fillId="6" borderId="40" xfId="0" applyFont="1" applyFill="1" applyBorder="1" applyAlignment="1">
      <alignment vertical="center"/>
    </xf>
    <xf numFmtId="0" fontId="25" fillId="0" borderId="43" xfId="6" applyFont="1" applyBorder="1" applyAlignment="1">
      <alignment horizontal="left" vertical="center" wrapText="1"/>
    </xf>
    <xf numFmtId="0" fontId="25" fillId="0" borderId="44" xfId="6" applyFont="1" applyBorder="1" applyAlignment="1">
      <alignment horizontal="left" vertical="center" wrapText="1"/>
    </xf>
    <xf numFmtId="0" fontId="14" fillId="0" borderId="45" xfId="6" applyFont="1" applyBorder="1" applyAlignment="1" applyProtection="1">
      <alignment horizontal="right" vertical="center" wrapText="1"/>
      <protection locked="0"/>
    </xf>
    <xf numFmtId="0" fontId="2" fillId="0" borderId="45" xfId="0" applyFont="1" applyBorder="1" applyAlignment="1">
      <alignment horizontal="left" vertical="top" wrapText="1"/>
    </xf>
    <xf numFmtId="0" fontId="2" fillId="0" borderId="46" xfId="0" applyFont="1" applyBorder="1" applyAlignment="1">
      <alignment horizontal="left" vertical="top" wrapText="1"/>
    </xf>
    <xf numFmtId="0" fontId="2" fillId="3" borderId="48" xfId="0" applyFont="1" applyFill="1" applyBorder="1" applyAlignment="1">
      <alignment vertical="top" wrapText="1"/>
    </xf>
    <xf numFmtId="0" fontId="2" fillId="3" borderId="49" xfId="0" applyFont="1" applyFill="1" applyBorder="1" applyAlignment="1">
      <alignment vertical="top" wrapText="1"/>
    </xf>
    <xf numFmtId="0" fontId="23" fillId="3" borderId="0" xfId="6" applyFont="1" applyFill="1" applyAlignment="1">
      <alignment vertical="center"/>
    </xf>
    <xf numFmtId="0" fontId="14" fillId="0" borderId="50" xfId="6" applyFont="1" applyBorder="1" applyAlignment="1" applyProtection="1">
      <alignment horizontal="right" vertical="center" wrapText="1"/>
      <protection locked="0"/>
    </xf>
    <xf numFmtId="0" fontId="2" fillId="0" borderId="50" xfId="0" applyFont="1" applyBorder="1" applyAlignment="1">
      <alignment horizontal="left" vertical="top" wrapText="1"/>
    </xf>
    <xf numFmtId="0" fontId="2" fillId="0" borderId="51" xfId="0" applyFont="1" applyBorder="1" applyAlignment="1">
      <alignment horizontal="left" vertical="top" wrapText="1"/>
    </xf>
    <xf numFmtId="0" fontId="4" fillId="0" borderId="14" xfId="1" applyFill="1" applyBorder="1" applyAlignment="1" applyProtection="1">
      <alignment horizontal="center" vertical="center" wrapText="1"/>
    </xf>
    <xf numFmtId="0" fontId="30" fillId="11" borderId="6" xfId="0" applyFont="1" applyFill="1" applyBorder="1" applyAlignment="1">
      <alignment horizontal="center" vertical="center" wrapText="1"/>
    </xf>
    <xf numFmtId="0" fontId="3" fillId="3" borderId="14" xfId="0" applyFont="1" applyFill="1" applyBorder="1" applyAlignment="1">
      <alignment vertical="top" wrapText="1"/>
    </xf>
    <xf numFmtId="0" fontId="30" fillId="11" borderId="14" xfId="0" applyFont="1" applyFill="1" applyBorder="1" applyAlignment="1">
      <alignment horizontal="center" vertical="center" wrapText="1"/>
    </xf>
    <xf numFmtId="0" fontId="37" fillId="13" borderId="14" xfId="14" applyBorder="1" applyAlignment="1">
      <alignment horizontal="center" vertical="center" wrapText="1"/>
    </xf>
    <xf numFmtId="0" fontId="14" fillId="0" borderId="22" xfId="6" applyFont="1" applyBorder="1" applyAlignment="1" applyProtection="1">
      <alignment horizontal="right" vertical="center" wrapText="1"/>
      <protection locked="0"/>
    </xf>
    <xf numFmtId="0" fontId="4" fillId="0" borderId="21" xfId="1" applyBorder="1" applyAlignment="1" applyProtection="1">
      <alignment vertical="center" wrapText="1"/>
    </xf>
    <xf numFmtId="0" fontId="40" fillId="3" borderId="1" xfId="1" applyFont="1" applyFill="1" applyBorder="1" applyAlignment="1" applyProtection="1">
      <alignment vertical="top" wrapText="1"/>
      <protection locked="0"/>
    </xf>
    <xf numFmtId="0" fontId="27" fillId="15" borderId="1" xfId="6" applyFont="1" applyFill="1" applyBorder="1" applyAlignment="1">
      <alignment horizontal="left" vertical="center" wrapText="1"/>
    </xf>
    <xf numFmtId="0" fontId="14" fillId="8" borderId="32" xfId="6" applyFont="1" applyFill="1" applyBorder="1" applyAlignment="1" applyProtection="1">
      <alignment horizontal="left" vertical="center" wrapText="1"/>
      <protection locked="0"/>
    </xf>
    <xf numFmtId="0" fontId="14" fillId="8" borderId="33" xfId="6" applyFont="1" applyFill="1" applyBorder="1" applyAlignment="1" applyProtection="1">
      <alignment horizontal="left" vertical="center" wrapText="1"/>
      <protection locked="0"/>
    </xf>
    <xf numFmtId="0" fontId="14" fillId="8" borderId="20" xfId="6" applyFont="1" applyFill="1" applyBorder="1" applyAlignment="1" applyProtection="1">
      <alignment horizontal="left" vertical="center" wrapText="1"/>
      <protection locked="0"/>
    </xf>
    <xf numFmtId="0" fontId="12" fillId="8" borderId="32" xfId="6" applyFont="1" applyFill="1" applyBorder="1" applyAlignment="1" applyProtection="1">
      <alignment horizontal="left" vertical="center" wrapText="1"/>
      <protection locked="0"/>
    </xf>
    <xf numFmtId="0" fontId="23" fillId="0" borderId="30" xfId="0" applyFont="1" applyBorder="1" applyAlignment="1">
      <alignment horizontal="center" vertical="center" wrapText="1"/>
    </xf>
    <xf numFmtId="0" fontId="3" fillId="3" borderId="0" xfId="5" applyFill="1" applyAlignment="1">
      <alignment vertical="center"/>
    </xf>
    <xf numFmtId="0" fontId="7" fillId="3" borderId="0" xfId="5" applyFont="1" applyFill="1" applyAlignment="1">
      <alignment vertical="center"/>
    </xf>
    <xf numFmtId="0" fontId="30" fillId="11" borderId="1" xfId="5" applyFont="1" applyFill="1" applyBorder="1" applyAlignment="1">
      <alignment vertical="center" wrapText="1"/>
    </xf>
    <xf numFmtId="0" fontId="30" fillId="11" borderId="1" xfId="5" applyFont="1" applyFill="1" applyBorder="1" applyAlignment="1">
      <alignment horizontal="center" vertical="center" wrapText="1"/>
    </xf>
    <xf numFmtId="0" fontId="17" fillId="3" borderId="0" xfId="5" applyFont="1" applyFill="1" applyAlignment="1">
      <alignment vertical="center" wrapText="1"/>
    </xf>
    <xf numFmtId="0" fontId="3" fillId="3" borderId="0" xfId="5" applyFill="1" applyAlignment="1">
      <alignment vertical="center" wrapText="1"/>
    </xf>
    <xf numFmtId="0" fontId="26" fillId="12" borderId="1" xfId="5" applyFont="1" applyFill="1" applyBorder="1" applyAlignment="1" applyProtection="1">
      <alignment horizontal="right" vertical="center"/>
      <protection locked="0"/>
    </xf>
    <xf numFmtId="0" fontId="3" fillId="14" borderId="1" xfId="5" applyFill="1" applyBorder="1" applyAlignment="1">
      <alignment horizontal="left" vertical="center" wrapText="1"/>
    </xf>
    <xf numFmtId="0" fontId="26" fillId="12" borderId="22" xfId="5" applyFont="1" applyFill="1" applyBorder="1" applyAlignment="1" applyProtection="1">
      <alignment horizontal="right" vertical="center" wrapText="1"/>
      <protection locked="0"/>
    </xf>
    <xf numFmtId="0" fontId="16" fillId="9" borderId="1" xfId="5" applyFont="1" applyFill="1" applyBorder="1" applyAlignment="1">
      <alignment horizontal="center" vertical="center" wrapText="1"/>
    </xf>
    <xf numFmtId="0" fontId="27" fillId="15" borderId="1" xfId="5" applyFont="1" applyFill="1" applyBorder="1" applyAlignment="1">
      <alignment horizontal="left" vertical="center" wrapText="1"/>
    </xf>
    <xf numFmtId="0" fontId="12" fillId="0" borderId="21" xfId="6" applyFont="1" applyBorder="1" applyAlignment="1">
      <alignment horizontal="left" vertical="center" wrapText="1"/>
    </xf>
    <xf numFmtId="0" fontId="22" fillId="0" borderId="1" xfId="6" applyFont="1" applyBorder="1" applyAlignment="1">
      <alignment horizontal="left" vertical="center" wrapText="1"/>
    </xf>
    <xf numFmtId="0" fontId="3" fillId="0" borderId="0" xfId="5" applyAlignment="1">
      <alignment vertical="center" wrapText="1"/>
    </xf>
    <xf numFmtId="0" fontId="3" fillId="3" borderId="0" xfId="5" applyFill="1" applyAlignment="1">
      <alignment horizontal="center" vertical="center" wrapText="1"/>
    </xf>
    <xf numFmtId="0" fontId="21" fillId="3" borderId="0" xfId="5" applyFont="1" applyFill="1" applyAlignment="1">
      <alignment vertical="center" wrapText="1"/>
    </xf>
    <xf numFmtId="0" fontId="1" fillId="3" borderId="0" xfId="5" applyFont="1" applyFill="1" applyAlignment="1">
      <alignment vertical="center" wrapText="1"/>
    </xf>
    <xf numFmtId="0" fontId="2" fillId="3" borderId="0" xfId="5" applyFont="1" applyFill="1" applyAlignment="1">
      <alignment vertical="center"/>
    </xf>
    <xf numFmtId="0" fontId="26" fillId="12" borderId="1" xfId="5" applyFont="1" applyFill="1" applyBorder="1" applyAlignment="1" applyProtection="1">
      <alignment horizontal="right" vertical="center" wrapText="1"/>
      <protection locked="0"/>
    </xf>
    <xf numFmtId="0" fontId="2" fillId="14" borderId="1" xfId="5" applyFont="1" applyFill="1" applyBorder="1" applyAlignment="1">
      <alignment horizontal="left" vertical="center" wrapText="1"/>
    </xf>
    <xf numFmtId="0" fontId="1" fillId="14" borderId="1" xfId="5" applyFont="1" applyFill="1" applyBorder="1" applyAlignment="1">
      <alignment horizontal="left" vertical="center" wrapText="1"/>
    </xf>
    <xf numFmtId="0" fontId="12" fillId="0" borderId="22" xfId="6" applyFont="1" applyBorder="1" applyAlignment="1" applyProtection="1">
      <alignment vertical="center" wrapText="1"/>
      <protection locked="0"/>
    </xf>
    <xf numFmtId="0" fontId="24" fillId="0" borderId="0" xfId="5" applyFont="1"/>
    <xf numFmtId="0" fontId="14" fillId="14" borderId="1" xfId="6" applyFont="1" applyFill="1" applyBorder="1" applyAlignment="1">
      <alignment horizontal="left" vertical="center"/>
    </xf>
    <xf numFmtId="0" fontId="3" fillId="14" borderId="21" xfId="5" applyFill="1" applyBorder="1" applyAlignment="1">
      <alignment horizontal="left" vertical="center" wrapText="1"/>
    </xf>
    <xf numFmtId="0" fontId="27" fillId="15" borderId="1" xfId="5" applyFont="1" applyFill="1" applyBorder="1" applyAlignment="1" applyProtection="1">
      <alignment horizontal="left" vertical="center" wrapText="1"/>
      <protection locked="0"/>
    </xf>
    <xf numFmtId="0" fontId="27" fillId="15" borderId="22" xfId="5" applyFont="1" applyFill="1" applyBorder="1" applyAlignment="1" applyProtection="1">
      <alignment horizontal="left" vertical="center" wrapText="1"/>
      <protection locked="0"/>
    </xf>
    <xf numFmtId="0" fontId="3" fillId="12" borderId="1" xfId="5" applyFill="1" applyBorder="1" applyAlignment="1" applyProtection="1">
      <alignment horizontal="left" vertical="center" wrapText="1"/>
      <protection locked="0"/>
    </xf>
    <xf numFmtId="0" fontId="3" fillId="12" borderId="22" xfId="5" applyFill="1" applyBorder="1" applyAlignment="1" applyProtection="1">
      <alignment horizontal="left" vertical="center" wrapText="1"/>
      <protection locked="0"/>
    </xf>
    <xf numFmtId="0" fontId="44" fillId="4" borderId="1" xfId="5" applyFont="1" applyFill="1" applyBorder="1" applyAlignment="1">
      <alignment vertical="center" wrapText="1"/>
    </xf>
    <xf numFmtId="0" fontId="47" fillId="4" borderId="1" xfId="5" applyFont="1" applyFill="1" applyBorder="1" applyAlignment="1">
      <alignment horizontal="right" vertical="center" wrapText="1"/>
    </xf>
    <xf numFmtId="0" fontId="47" fillId="4" borderId="18" xfId="5" applyFont="1" applyFill="1" applyBorder="1" applyAlignment="1">
      <alignment horizontal="center" vertical="center" wrapText="1"/>
    </xf>
    <xf numFmtId="164" fontId="47" fillId="4" borderId="20" xfId="5" applyNumberFormat="1" applyFont="1" applyFill="1" applyBorder="1" applyAlignment="1">
      <alignment horizontal="left" vertical="center" wrapText="1"/>
    </xf>
    <xf numFmtId="0" fontId="43" fillId="3" borderId="0" xfId="5" applyFont="1" applyFill="1" applyAlignment="1">
      <alignment vertical="center" wrapText="1"/>
    </xf>
    <xf numFmtId="0" fontId="27" fillId="15" borderId="31" xfId="5" applyFont="1" applyFill="1" applyBorder="1" applyAlignment="1" applyProtection="1">
      <alignment horizontal="left" vertical="center" wrapText="1"/>
      <protection locked="0"/>
    </xf>
    <xf numFmtId="0" fontId="3" fillId="12" borderId="1" xfId="5" applyFill="1" applyBorder="1" applyAlignment="1">
      <alignment vertical="center" wrapText="1"/>
    </xf>
    <xf numFmtId="0" fontId="46" fillId="0" borderId="0" xfId="5" applyFont="1"/>
    <xf numFmtId="0" fontId="21" fillId="12" borderId="21" xfId="5" applyFont="1" applyFill="1" applyBorder="1" applyAlignment="1">
      <alignment vertical="center" wrapText="1"/>
    </xf>
    <xf numFmtId="0" fontId="49" fillId="0" borderId="0" xfId="0" applyFont="1" applyAlignment="1">
      <alignment horizontal="left" vertical="center"/>
    </xf>
    <xf numFmtId="0" fontId="18" fillId="0" borderId="0" xfId="5" applyFont="1"/>
    <xf numFmtId="0" fontId="21" fillId="12" borderId="1" xfId="5" applyFont="1" applyFill="1" applyBorder="1" applyAlignment="1">
      <alignment vertical="center" wrapText="1"/>
    </xf>
    <xf numFmtId="0" fontId="21" fillId="14" borderId="1" xfId="5" applyFont="1" applyFill="1" applyBorder="1" applyAlignment="1">
      <alignment horizontal="center" vertical="center" wrapText="1"/>
    </xf>
    <xf numFmtId="0" fontId="1" fillId="14" borderId="9" xfId="0" applyFont="1" applyFill="1" applyBorder="1" applyAlignment="1">
      <alignment horizontal="left" vertical="center" wrapText="1"/>
    </xf>
    <xf numFmtId="0" fontId="18" fillId="0" borderId="0" xfId="5" applyFont="1" applyAlignment="1">
      <alignment vertical="center"/>
    </xf>
    <xf numFmtId="0" fontId="0" fillId="0" borderId="0" xfId="0" applyAlignment="1">
      <alignment vertical="center"/>
    </xf>
    <xf numFmtId="0" fontId="21" fillId="12" borderId="1" xfId="5" applyFont="1" applyFill="1" applyBorder="1" applyAlignment="1">
      <alignment horizontal="right" vertical="center"/>
    </xf>
    <xf numFmtId="0" fontId="18" fillId="0" borderId="0" xfId="0" applyFont="1"/>
    <xf numFmtId="0" fontId="55" fillId="0" borderId="0" xfId="5" applyFont="1"/>
    <xf numFmtId="0" fontId="56" fillId="0" borderId="0" xfId="5" applyFont="1"/>
    <xf numFmtId="0" fontId="55" fillId="0" borderId="0" xfId="5" applyFont="1" applyAlignment="1">
      <alignment vertical="center"/>
    </xf>
    <xf numFmtId="0" fontId="18" fillId="15" borderId="15" xfId="5" applyFont="1" applyFill="1" applyBorder="1" applyAlignment="1">
      <alignment vertical="center" wrapText="1"/>
    </xf>
    <xf numFmtId="0" fontId="21" fillId="15" borderId="12" xfId="5" applyFont="1" applyFill="1" applyBorder="1" applyAlignment="1">
      <alignment horizontal="center" vertical="center" wrapText="1"/>
    </xf>
    <xf numFmtId="0" fontId="18" fillId="15" borderId="12" xfId="5" applyFont="1" applyFill="1" applyBorder="1" applyAlignment="1">
      <alignment horizontal="center" vertical="center" wrapText="1"/>
    </xf>
    <xf numFmtId="0" fontId="21" fillId="12" borderId="11" xfId="5" applyFont="1" applyFill="1" applyBorder="1" applyAlignment="1">
      <alignment vertical="center" wrapText="1"/>
    </xf>
    <xf numFmtId="0" fontId="7" fillId="12" borderId="1" xfId="5" applyFont="1" applyFill="1" applyBorder="1" applyAlignment="1">
      <alignment vertical="center" wrapText="1"/>
    </xf>
    <xf numFmtId="0" fontId="57" fillId="0" borderId="0" xfId="5" applyFont="1"/>
    <xf numFmtId="0" fontId="4" fillId="3" borderId="0" xfId="1" applyFill="1" applyBorder="1" applyAlignment="1" applyProtection="1">
      <alignment vertical="center" wrapText="1"/>
    </xf>
    <xf numFmtId="0" fontId="7" fillId="12" borderId="22" xfId="5" applyFont="1" applyFill="1" applyBorder="1" applyAlignment="1">
      <alignment horizontal="left" vertical="center" wrapText="1"/>
    </xf>
    <xf numFmtId="0" fontId="18" fillId="15" borderId="1" xfId="5" applyFont="1" applyFill="1" applyBorder="1" applyAlignment="1">
      <alignment horizontal="left" vertical="center" wrapText="1"/>
    </xf>
    <xf numFmtId="0" fontId="21" fillId="15" borderId="1" xfId="5" applyFont="1" applyFill="1" applyBorder="1" applyAlignment="1">
      <alignment horizontal="left" vertical="center" wrapText="1"/>
    </xf>
    <xf numFmtId="0" fontId="18" fillId="15" borderId="1" xfId="0" applyFont="1" applyFill="1" applyBorder="1" applyAlignment="1">
      <alignment horizontal="left" vertical="center" wrapText="1"/>
    </xf>
    <xf numFmtId="0" fontId="3" fillId="12" borderId="1" xfId="5" applyFill="1" applyBorder="1" applyAlignment="1">
      <alignment horizontal="left" vertical="top"/>
    </xf>
    <xf numFmtId="0" fontId="21" fillId="12" borderId="1" xfId="5" applyFont="1" applyFill="1" applyBorder="1" applyAlignment="1">
      <alignment horizontal="left" vertical="top" wrapText="1"/>
    </xf>
    <xf numFmtId="0" fontId="3" fillId="3" borderId="1" xfId="5" applyFill="1" applyBorder="1" applyAlignment="1">
      <alignment horizontal="left" vertical="center" wrapText="1"/>
    </xf>
    <xf numFmtId="0" fontId="3" fillId="14" borderId="21" xfId="0" applyFont="1" applyFill="1" applyBorder="1" applyAlignment="1" applyProtection="1">
      <alignment horizontal="left" vertical="center" wrapText="1"/>
      <protection locked="0"/>
    </xf>
    <xf numFmtId="0" fontId="3" fillId="14" borderId="1" xfId="0" applyFont="1" applyFill="1" applyBorder="1" applyAlignment="1" applyProtection="1">
      <alignment horizontal="left" vertical="center" wrapText="1"/>
      <protection locked="0"/>
    </xf>
    <xf numFmtId="0" fontId="12" fillId="14" borderId="1" xfId="0" applyFont="1" applyFill="1" applyBorder="1" applyAlignment="1" applyProtection="1">
      <alignment horizontal="left" vertical="center" wrapText="1"/>
      <protection locked="0"/>
    </xf>
    <xf numFmtId="0" fontId="3" fillId="18" borderId="1" xfId="5" applyFill="1" applyBorder="1" applyAlignment="1">
      <alignment horizontal="left" vertical="top"/>
    </xf>
    <xf numFmtId="0" fontId="21" fillId="18" borderId="1" xfId="5" applyFont="1" applyFill="1" applyBorder="1" applyAlignment="1">
      <alignment horizontal="left" vertical="top" wrapText="1"/>
    </xf>
    <xf numFmtId="0" fontId="3" fillId="18" borderId="1" xfId="5" applyFill="1" applyBorder="1" applyAlignment="1">
      <alignment horizontal="left" vertical="center" wrapText="1"/>
    </xf>
    <xf numFmtId="0" fontId="3" fillId="18" borderId="1" xfId="0" applyFont="1" applyFill="1" applyBorder="1" applyAlignment="1" applyProtection="1">
      <alignment horizontal="left" vertical="center" wrapText="1"/>
      <protection locked="0"/>
    </xf>
    <xf numFmtId="0" fontId="12" fillId="18" borderId="1" xfId="0" applyFont="1" applyFill="1" applyBorder="1" applyAlignment="1" applyProtection="1">
      <alignment horizontal="left" vertical="center" wrapText="1"/>
      <protection locked="0"/>
    </xf>
    <xf numFmtId="0" fontId="3" fillId="0" borderId="1" xfId="5" applyBorder="1" applyAlignment="1">
      <alignment horizontal="left" vertical="center" wrapText="1"/>
    </xf>
    <xf numFmtId="0" fontId="3" fillId="14" borderId="1" xfId="5" applyFill="1" applyBorder="1" applyAlignment="1" applyProtection="1">
      <alignment horizontal="left" vertical="center" wrapText="1"/>
      <protection locked="0"/>
    </xf>
    <xf numFmtId="0" fontId="12" fillId="14" borderId="1" xfId="5" applyFont="1" applyFill="1" applyBorder="1" applyAlignment="1" applyProtection="1">
      <alignment horizontal="left" vertical="center" wrapText="1"/>
      <protection locked="0"/>
    </xf>
    <xf numFmtId="0" fontId="3" fillId="0" borderId="0" xfId="5"/>
    <xf numFmtId="0" fontId="7" fillId="0" borderId="0" xfId="5" applyFont="1"/>
    <xf numFmtId="0" fontId="3" fillId="0" borderId="0" xfId="5" applyAlignment="1">
      <alignment vertical="center"/>
    </xf>
    <xf numFmtId="0" fontId="21" fillId="12" borderId="1" xfId="0" applyFont="1" applyFill="1" applyBorder="1" applyAlignment="1">
      <alignment horizontal="left" vertical="center" wrapText="1"/>
    </xf>
    <xf numFmtId="0" fontId="3" fillId="8" borderId="53" xfId="1" applyFont="1" applyFill="1" applyBorder="1" applyAlignment="1" applyProtection="1">
      <alignment vertical="center" wrapText="1"/>
      <protection locked="0"/>
    </xf>
    <xf numFmtId="0" fontId="3" fillId="14" borderId="1" xfId="0" applyFont="1" applyFill="1" applyBorder="1" applyAlignment="1" applyProtection="1">
      <alignment horizontal="left" vertical="center"/>
      <protection locked="0"/>
    </xf>
    <xf numFmtId="0" fontId="21" fillId="14" borderId="20" xfId="5" applyFont="1" applyFill="1" applyBorder="1" applyAlignment="1" applyProtection="1">
      <alignment vertical="center"/>
      <protection locked="0"/>
    </xf>
    <xf numFmtId="0" fontId="7" fillId="14" borderId="18" xfId="5" applyFont="1" applyFill="1" applyBorder="1" applyAlignment="1">
      <alignment horizontal="left" vertical="center" wrapText="1"/>
    </xf>
    <xf numFmtId="0" fontId="21" fillId="5" borderId="22" xfId="5" applyFont="1" applyFill="1" applyBorder="1" applyAlignment="1">
      <alignment vertical="center" wrapText="1"/>
    </xf>
    <xf numFmtId="0" fontId="3" fillId="0" borderId="0" xfId="0" applyFont="1"/>
    <xf numFmtId="0" fontId="7" fillId="14" borderId="1" xfId="5" applyFont="1" applyFill="1" applyBorder="1" applyAlignment="1" applyProtection="1">
      <alignment horizontal="left" vertical="center" wrapText="1"/>
      <protection locked="0"/>
    </xf>
    <xf numFmtId="0" fontId="12" fillId="14" borderId="1" xfId="6" applyFont="1" applyFill="1" applyBorder="1" applyAlignment="1" applyProtection="1">
      <alignment horizontal="left" vertical="center"/>
      <protection locked="0"/>
    </xf>
    <xf numFmtId="0" fontId="23" fillId="8" borderId="13" xfId="6" applyFont="1" applyFill="1" applyBorder="1" applyAlignment="1" applyProtection="1">
      <alignment horizontal="left" vertical="top" wrapText="1"/>
      <protection locked="0"/>
    </xf>
    <xf numFmtId="0" fontId="3" fillId="14" borderId="1" xfId="1" applyFont="1" applyFill="1" applyBorder="1" applyAlignment="1" applyProtection="1">
      <alignment vertical="center" wrapText="1"/>
      <protection locked="0"/>
    </xf>
    <xf numFmtId="0" fontId="12" fillId="14" borderId="20" xfId="6" applyFont="1" applyFill="1" applyBorder="1" applyAlignment="1" applyProtection="1">
      <alignment horizontal="left" vertical="center"/>
      <protection locked="0"/>
    </xf>
    <xf numFmtId="0" fontId="60" fillId="8" borderId="13" xfId="6" applyFont="1" applyFill="1" applyBorder="1" applyAlignment="1" applyProtection="1">
      <alignment horizontal="left" vertical="top" wrapText="1"/>
      <protection locked="0"/>
    </xf>
    <xf numFmtId="0" fontId="63" fillId="18" borderId="1" xfId="5" applyFont="1" applyFill="1" applyBorder="1" applyAlignment="1">
      <alignment horizontal="left" vertical="top" wrapText="1"/>
    </xf>
    <xf numFmtId="0" fontId="62" fillId="18" borderId="1" xfId="5" applyFont="1" applyFill="1" applyBorder="1" applyAlignment="1">
      <alignment horizontal="left" vertical="top" wrapText="1"/>
    </xf>
    <xf numFmtId="0" fontId="63" fillId="18" borderId="1" xfId="5" applyFont="1" applyFill="1" applyBorder="1" applyAlignment="1">
      <alignment horizontal="left" vertical="center" wrapText="1"/>
    </xf>
    <xf numFmtId="0" fontId="64" fillId="18" borderId="1" xfId="5" applyFont="1" applyFill="1" applyBorder="1" applyAlignment="1" applyProtection="1">
      <alignment horizontal="left" vertical="center" wrapText="1"/>
      <protection locked="0"/>
    </xf>
    <xf numFmtId="0" fontId="3" fillId="14" borderId="0" xfId="5" applyFill="1" applyAlignment="1" applyProtection="1">
      <alignment horizontal="left" vertical="center"/>
      <protection locked="0"/>
    </xf>
    <xf numFmtId="0" fontId="60" fillId="14" borderId="1" xfId="0" applyFont="1" applyFill="1" applyBorder="1" applyAlignment="1" applyProtection="1">
      <alignment horizontal="left" vertical="center" wrapText="1"/>
      <protection locked="0"/>
    </xf>
    <xf numFmtId="0" fontId="12" fillId="16" borderId="1" xfId="6" applyFont="1" applyFill="1" applyBorder="1" applyAlignment="1" applyProtection="1">
      <alignment horizontal="left" vertical="top" wrapText="1"/>
      <protection locked="0"/>
    </xf>
    <xf numFmtId="0" fontId="4" fillId="0" borderId="1" xfId="1" applyBorder="1" applyAlignment="1" applyProtection="1">
      <alignment horizontal="left" vertical="center" wrapText="1"/>
    </xf>
    <xf numFmtId="0" fontId="3" fillId="14" borderId="32" xfId="5" applyFill="1" applyBorder="1" applyAlignment="1">
      <alignment horizontal="left" vertical="center" wrapText="1"/>
    </xf>
    <xf numFmtId="0" fontId="3" fillId="14" borderId="31" xfId="5" applyFill="1" applyBorder="1" applyAlignment="1">
      <alignment horizontal="left" vertical="center" wrapText="1"/>
    </xf>
    <xf numFmtId="0" fontId="4" fillId="12" borderId="1" xfId="1" applyFill="1" applyBorder="1" applyAlignment="1" applyProtection="1">
      <alignment horizontal="left" vertical="center" wrapText="1"/>
      <protection locked="0"/>
    </xf>
    <xf numFmtId="0" fontId="60" fillId="8" borderId="26" xfId="6" applyFont="1" applyFill="1" applyBorder="1" applyAlignment="1" applyProtection="1">
      <alignment horizontal="left" vertical="top" wrapText="1"/>
      <protection locked="0"/>
    </xf>
    <xf numFmtId="0" fontId="67" fillId="15" borderId="16" xfId="0" applyFont="1" applyFill="1" applyBorder="1" applyAlignment="1">
      <alignment horizontal="center" vertical="center" wrapText="1"/>
    </xf>
    <xf numFmtId="0" fontId="7" fillId="14" borderId="1" xfId="5" applyFont="1" applyFill="1" applyBorder="1" applyAlignment="1" applyProtection="1">
      <alignment horizontal="left" vertical="center"/>
      <protection locked="0"/>
    </xf>
    <xf numFmtId="0" fontId="23" fillId="8" borderId="1" xfId="6" applyFont="1" applyFill="1" applyBorder="1" applyAlignment="1" applyProtection="1">
      <alignment vertical="top" wrapText="1"/>
      <protection locked="0"/>
    </xf>
    <xf numFmtId="0" fontId="1" fillId="3" borderId="1" xfId="5" applyFont="1" applyFill="1" applyBorder="1" applyAlignment="1">
      <alignment horizontal="left" vertical="center" wrapText="1"/>
    </xf>
    <xf numFmtId="0" fontId="1" fillId="0" borderId="1" xfId="16" applyFont="1" applyFill="1" applyBorder="1" applyAlignment="1">
      <alignment horizontal="left" vertical="center" wrapText="1"/>
    </xf>
    <xf numFmtId="0" fontId="21" fillId="12" borderId="1" xfId="5" applyFont="1" applyFill="1" applyBorder="1" applyAlignment="1">
      <alignment horizontal="left" vertical="center" wrapText="1"/>
    </xf>
    <xf numFmtId="0" fontId="7" fillId="14" borderId="22" xfId="6" applyFont="1" applyFill="1" applyBorder="1" applyAlignment="1" applyProtection="1">
      <alignment vertical="center"/>
      <protection locked="0"/>
    </xf>
    <xf numFmtId="0" fontId="3" fillId="14" borderId="22" xfId="6" applyFill="1" applyBorder="1" applyAlignment="1" applyProtection="1">
      <alignment vertical="center"/>
      <protection locked="0"/>
    </xf>
    <xf numFmtId="0" fontId="7" fillId="12" borderId="1" xfId="0" applyFont="1" applyFill="1" applyBorder="1" applyAlignment="1">
      <alignment horizontal="left" vertical="center" wrapText="1"/>
    </xf>
    <xf numFmtId="0" fontId="3" fillId="12" borderId="1" xfId="5" applyFill="1" applyBorder="1" applyAlignment="1">
      <alignment horizontal="left" vertical="center"/>
    </xf>
    <xf numFmtId="0" fontId="3" fillId="3" borderId="1" xfId="5" applyFill="1" applyBorder="1" applyAlignment="1">
      <alignment vertical="center" wrapText="1"/>
    </xf>
    <xf numFmtId="0" fontId="1" fillId="14" borderId="21" xfId="0" applyFont="1" applyFill="1" applyBorder="1" applyAlignment="1" applyProtection="1">
      <alignment horizontal="left" vertical="center" wrapText="1"/>
      <protection locked="0"/>
    </xf>
    <xf numFmtId="0" fontId="66" fillId="3" borderId="1" xfId="0" applyFont="1" applyFill="1" applyBorder="1" applyAlignment="1" applyProtection="1">
      <alignment vertical="center" wrapText="1"/>
      <protection locked="0"/>
    </xf>
    <xf numFmtId="0" fontId="7" fillId="12" borderId="1" xfId="0" applyFont="1" applyFill="1" applyBorder="1" applyAlignment="1">
      <alignment vertical="center" wrapText="1"/>
    </xf>
    <xf numFmtId="0" fontId="3" fillId="14" borderId="20" xfId="6" applyFill="1" applyBorder="1" applyAlignment="1" applyProtection="1">
      <alignment horizontal="left" vertical="center"/>
      <protection locked="0"/>
    </xf>
    <xf numFmtId="0" fontId="70" fillId="3" borderId="0" xfId="1" applyFont="1" applyFill="1" applyBorder="1" applyAlignment="1" applyProtection="1">
      <alignment vertical="center" wrapText="1"/>
    </xf>
    <xf numFmtId="0" fontId="23" fillId="8" borderId="1" xfId="1" applyFont="1" applyFill="1" applyBorder="1" applyAlignment="1" applyProtection="1">
      <alignment vertical="center" wrapText="1"/>
      <protection locked="0"/>
    </xf>
    <xf numFmtId="0" fontId="7" fillId="14" borderId="1" xfId="5" applyFont="1" applyFill="1" applyBorder="1" applyAlignment="1">
      <alignment vertical="center"/>
    </xf>
    <xf numFmtId="0" fontId="18" fillId="14" borderId="1" xfId="0" applyFont="1" applyFill="1" applyBorder="1"/>
    <xf numFmtId="0" fontId="7" fillId="12" borderId="1" xfId="5" applyFont="1" applyFill="1" applyBorder="1" applyAlignment="1">
      <alignment horizontal="left" vertical="center" wrapText="1"/>
    </xf>
    <xf numFmtId="0" fontId="3" fillId="14" borderId="53" xfId="5" applyFill="1" applyBorder="1" applyAlignment="1" applyProtection="1">
      <alignment horizontal="left" vertical="center" wrapText="1"/>
      <protection locked="0"/>
    </xf>
    <xf numFmtId="0" fontId="14" fillId="3" borderId="1" xfId="5" applyFont="1" applyFill="1" applyBorder="1" applyAlignment="1">
      <alignment horizontal="left" vertical="center" wrapText="1"/>
    </xf>
    <xf numFmtId="0" fontId="12" fillId="3" borderId="1" xfId="5" applyFont="1" applyFill="1" applyBorder="1" applyAlignment="1">
      <alignment horizontal="left" vertical="center" wrapText="1"/>
    </xf>
    <xf numFmtId="0" fontId="72" fillId="0" borderId="0" xfId="5" applyFont="1"/>
    <xf numFmtId="0" fontId="11" fillId="14" borderId="1" xfId="0" applyFont="1" applyFill="1" applyBorder="1" applyAlignment="1">
      <alignment vertical="center" wrapText="1"/>
    </xf>
    <xf numFmtId="0" fontId="11" fillId="14" borderId="18" xfId="5" applyFont="1" applyFill="1" applyBorder="1" applyAlignment="1">
      <alignment horizontal="left" vertical="center" wrapText="1"/>
    </xf>
    <xf numFmtId="0" fontId="12" fillId="12" borderId="1" xfId="5" applyFont="1" applyFill="1" applyBorder="1" applyAlignment="1">
      <alignment horizontal="left" vertical="center"/>
    </xf>
    <xf numFmtId="0" fontId="7" fillId="12" borderId="22" xfId="5" applyFont="1" applyFill="1" applyBorder="1" applyAlignment="1">
      <alignment vertical="center" wrapText="1"/>
    </xf>
    <xf numFmtId="0" fontId="21" fillId="12" borderId="22" xfId="5" applyFont="1" applyFill="1" applyBorder="1" applyAlignment="1">
      <alignment vertical="center" wrapText="1"/>
    </xf>
    <xf numFmtId="0" fontId="7" fillId="12" borderId="1" xfId="1" applyFont="1" applyFill="1" applyBorder="1" applyAlignment="1" applyProtection="1">
      <alignment horizontal="left" vertical="center" wrapText="1"/>
    </xf>
    <xf numFmtId="0" fontId="71" fillId="12" borderId="1" xfId="5" applyFont="1" applyFill="1" applyBorder="1" applyAlignment="1">
      <alignment horizontal="left" vertical="center" wrapText="1"/>
    </xf>
    <xf numFmtId="0" fontId="1" fillId="0" borderId="0" xfId="0" applyFont="1" applyAlignment="1">
      <alignment horizontal="left" vertical="center" wrapText="1"/>
    </xf>
    <xf numFmtId="0" fontId="3" fillId="14" borderId="1" xfId="0" applyFont="1" applyFill="1" applyBorder="1" applyAlignment="1" applyProtection="1">
      <alignment horizontal="left" vertical="center" wrapText="1"/>
      <protection locked="0" hidden="1"/>
    </xf>
    <xf numFmtId="0" fontId="13" fillId="14" borderId="1" xfId="0" applyFont="1" applyFill="1" applyBorder="1" applyAlignment="1" applyProtection="1">
      <alignment horizontal="left" vertical="center" wrapText="1"/>
      <protection hidden="1"/>
    </xf>
    <xf numFmtId="0" fontId="3" fillId="8" borderId="1" xfId="1" applyFont="1" applyFill="1" applyBorder="1" applyAlignment="1" applyProtection="1">
      <alignment vertical="center" wrapText="1"/>
      <protection locked="0"/>
    </xf>
    <xf numFmtId="0" fontId="3" fillId="14" borderId="19" xfId="1" applyFont="1" applyFill="1" applyBorder="1" applyAlignment="1" applyProtection="1">
      <alignment horizontal="left" vertical="center" wrapText="1"/>
      <protection locked="0"/>
    </xf>
    <xf numFmtId="0" fontId="24" fillId="8" borderId="26" xfId="6" applyFont="1" applyFill="1" applyBorder="1" applyAlignment="1" applyProtection="1">
      <alignment horizontal="left" vertical="center" wrapText="1"/>
      <protection locked="0"/>
    </xf>
    <xf numFmtId="0" fontId="71" fillId="0" borderId="1" xfId="0" applyFont="1" applyBorder="1" applyAlignment="1">
      <alignment horizontal="center" vertical="center" wrapText="1"/>
    </xf>
    <xf numFmtId="0" fontId="75" fillId="12" borderId="1" xfId="0" applyFont="1" applyFill="1" applyBorder="1" applyAlignment="1">
      <alignment wrapText="1"/>
    </xf>
    <xf numFmtId="0" fontId="75" fillId="12" borderId="1" xfId="0" applyFont="1" applyFill="1" applyBorder="1" applyAlignment="1">
      <alignment vertical="center" wrapText="1"/>
    </xf>
    <xf numFmtId="0" fontId="7" fillId="0" borderId="0" xfId="0" applyFont="1" applyAlignment="1">
      <alignment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wrapText="1"/>
    </xf>
    <xf numFmtId="0" fontId="71" fillId="0" borderId="0" xfId="0" applyFont="1" applyAlignment="1">
      <alignment wrapText="1"/>
    </xf>
    <xf numFmtId="0" fontId="11" fillId="0" borderId="1" xfId="0" applyFont="1" applyBorder="1" applyAlignment="1">
      <alignment vertical="center" wrapText="1"/>
    </xf>
    <xf numFmtId="0" fontId="71" fillId="0" borderId="1" xfId="0" applyFont="1" applyBorder="1" applyAlignment="1">
      <alignment vertical="center" wrapText="1"/>
    </xf>
    <xf numFmtId="0" fontId="58" fillId="0" borderId="0" xfId="1" applyFont="1" applyAlignment="1" applyProtection="1">
      <alignment wrapText="1"/>
    </xf>
    <xf numFmtId="0" fontId="58" fillId="0" borderId="1" xfId="1" applyFont="1" applyBorder="1" applyAlignment="1" applyProtection="1">
      <alignment vertical="center" wrapText="1"/>
    </xf>
    <xf numFmtId="0" fontId="7" fillId="0" borderId="0" xfId="0" applyFont="1" applyAlignment="1">
      <alignment horizontal="center" vertical="center" wrapText="1"/>
    </xf>
    <xf numFmtId="0" fontId="7" fillId="0" borderId="0" xfId="0" applyFont="1" applyAlignment="1">
      <alignment vertical="center" wrapText="1"/>
    </xf>
    <xf numFmtId="0" fontId="7" fillId="12" borderId="1" xfId="1" applyFont="1" applyFill="1" applyBorder="1" applyAlignment="1" applyProtection="1">
      <alignment horizontal="left" vertical="center" wrapText="1"/>
      <protection locked="0"/>
    </xf>
    <xf numFmtId="0" fontId="12" fillId="0" borderId="1" xfId="5" applyFont="1" applyBorder="1" applyAlignment="1" applyProtection="1">
      <alignment horizontal="left" vertical="center" wrapText="1"/>
      <protection locked="0"/>
    </xf>
    <xf numFmtId="0" fontId="3" fillId="3" borderId="1" xfId="5" applyFill="1" applyBorder="1" applyAlignment="1" applyProtection="1">
      <alignment horizontal="left" vertical="center" wrapText="1"/>
      <protection locked="0"/>
    </xf>
    <xf numFmtId="0" fontId="12" fillId="3" borderId="1" xfId="5" applyFont="1" applyFill="1" applyBorder="1" applyAlignment="1" applyProtection="1">
      <alignment horizontal="left" vertical="center" wrapText="1"/>
      <protection locked="0"/>
    </xf>
    <xf numFmtId="0" fontId="7" fillId="14" borderId="18" xfId="5" applyFont="1" applyFill="1" applyBorder="1" applyAlignment="1" applyProtection="1">
      <alignment horizontal="left" vertical="center" wrapText="1"/>
      <protection locked="0"/>
    </xf>
    <xf numFmtId="0" fontId="21" fillId="12" borderId="22" xfId="5" applyFont="1" applyFill="1" applyBorder="1" applyAlignment="1" applyProtection="1">
      <alignment vertical="center" wrapText="1"/>
      <protection locked="0"/>
    </xf>
    <xf numFmtId="0" fontId="3" fillId="3" borderId="10" xfId="0" applyFont="1" applyFill="1" applyBorder="1" applyAlignment="1">
      <alignment horizontal="center" vertical="top" wrapText="1"/>
    </xf>
    <xf numFmtId="0" fontId="21" fillId="3" borderId="9" xfId="0" applyFont="1" applyFill="1" applyBorder="1" applyAlignment="1">
      <alignment horizontal="right" vertical="center" wrapText="1"/>
    </xf>
    <xf numFmtId="0" fontId="1" fillId="3" borderId="9" xfId="0" applyFont="1" applyFill="1" applyBorder="1" applyAlignment="1">
      <alignment horizontal="right" vertical="center" wrapText="1"/>
    </xf>
    <xf numFmtId="0" fontId="4" fillId="0" borderId="0" xfId="1" applyAlignment="1" applyProtection="1">
      <alignment horizontal="center" vertical="center" wrapText="1"/>
    </xf>
    <xf numFmtId="0" fontId="1" fillId="3" borderId="9" xfId="0" applyFont="1" applyFill="1" applyBorder="1" applyAlignment="1">
      <alignment horizontal="right" vertical="top" wrapText="1"/>
    </xf>
    <xf numFmtId="0" fontId="1" fillId="3" borderId="0" xfId="0" applyFont="1" applyFill="1" applyAlignment="1">
      <alignment horizontal="right" vertical="top" wrapText="1"/>
    </xf>
    <xf numFmtId="0" fontId="3" fillId="3" borderId="0" xfId="0" applyFont="1" applyFill="1" applyAlignment="1">
      <alignment horizontal="left" vertical="top" wrapText="1"/>
    </xf>
    <xf numFmtId="0" fontId="4" fillId="0" borderId="0" xfId="1" applyFill="1" applyBorder="1" applyAlignment="1" applyProtection="1">
      <alignment horizontal="center" vertical="center" wrapText="1"/>
    </xf>
    <xf numFmtId="0" fontId="1" fillId="19" borderId="27" xfId="0" applyFont="1" applyFill="1" applyBorder="1" applyAlignment="1">
      <alignment horizontal="center" vertical="center" wrapText="1"/>
    </xf>
    <xf numFmtId="0" fontId="1" fillId="12" borderId="1" xfId="5" applyFont="1" applyFill="1" applyBorder="1" applyAlignment="1" applyProtection="1">
      <alignment horizontal="right" vertical="center"/>
      <protection locked="0"/>
    </xf>
    <xf numFmtId="0" fontId="1" fillId="0" borderId="22" xfId="6" applyFont="1" applyBorder="1" applyAlignment="1" applyProtection="1">
      <alignment horizontal="right" vertical="center" wrapText="1"/>
      <protection locked="0"/>
    </xf>
    <xf numFmtId="0" fontId="83" fillId="0" borderId="21" xfId="1" applyFont="1" applyBorder="1" applyAlignment="1" applyProtection="1">
      <alignment horizontal="left" vertical="center" wrapText="1"/>
    </xf>
    <xf numFmtId="0" fontId="3" fillId="0" borderId="1" xfId="6" applyBorder="1" applyAlignment="1">
      <alignment horizontal="left" vertical="center" wrapText="1"/>
    </xf>
    <xf numFmtId="0" fontId="7" fillId="3" borderId="1" xfId="5" applyFont="1" applyFill="1" applyBorder="1" applyAlignment="1">
      <alignment vertical="center" wrapText="1"/>
    </xf>
    <xf numFmtId="0" fontId="85" fillId="16" borderId="13" xfId="6" applyFont="1" applyFill="1" applyBorder="1" applyAlignment="1" applyProtection="1">
      <alignment horizontal="left" vertical="top" wrapText="1"/>
      <protection locked="0"/>
    </xf>
    <xf numFmtId="0" fontId="83" fillId="3" borderId="1" xfId="1" applyFont="1" applyFill="1" applyBorder="1" applyAlignment="1" applyProtection="1">
      <alignment vertical="center" wrapText="1"/>
    </xf>
    <xf numFmtId="0" fontId="7" fillId="3" borderId="22" xfId="5" applyFont="1" applyFill="1" applyBorder="1" applyAlignment="1">
      <alignment vertical="center" wrapText="1"/>
    </xf>
    <xf numFmtId="0" fontId="21" fillId="3" borderId="1" xfId="5" applyFont="1" applyFill="1" applyBorder="1" applyAlignment="1">
      <alignment horizontal="right" vertical="center" wrapText="1"/>
    </xf>
    <xf numFmtId="0" fontId="4" fillId="3" borderId="18" xfId="1" applyFill="1" applyBorder="1" applyAlignment="1" applyProtection="1">
      <alignment horizontal="left" vertical="center" wrapText="1"/>
    </xf>
    <xf numFmtId="0" fontId="14" fillId="14" borderId="18" xfId="6" applyFont="1" applyFill="1" applyBorder="1" applyAlignment="1">
      <alignment horizontal="left" vertical="center"/>
    </xf>
    <xf numFmtId="0" fontId="4" fillId="12" borderId="19" xfId="1" applyFill="1" applyBorder="1" applyAlignment="1" applyProtection="1">
      <alignment horizontal="left" vertical="center" wrapText="1"/>
    </xf>
    <xf numFmtId="0" fontId="4" fillId="12" borderId="53" xfId="1" applyFill="1" applyBorder="1" applyAlignment="1" applyProtection="1">
      <alignment horizontal="left" vertical="center" wrapText="1"/>
    </xf>
    <xf numFmtId="0" fontId="7" fillId="0" borderId="22" xfId="5" applyFont="1" applyBorder="1" applyAlignment="1">
      <alignment vertical="top" wrapText="1"/>
    </xf>
    <xf numFmtId="0" fontId="58" fillId="12" borderId="24" xfId="1" applyFont="1" applyFill="1" applyBorder="1" applyAlignment="1" applyProtection="1">
      <alignment horizontal="left" vertical="center" wrapText="1"/>
      <protection locked="0"/>
    </xf>
    <xf numFmtId="0" fontId="53" fillId="0" borderId="1" xfId="5" applyFont="1" applyBorder="1" applyAlignment="1">
      <alignment vertical="top" wrapText="1"/>
    </xf>
    <xf numFmtId="0" fontId="1" fillId="14" borderId="14" xfId="0" applyFont="1" applyFill="1" applyBorder="1" applyAlignment="1">
      <alignment horizontal="left" vertical="center" wrapText="1"/>
    </xf>
    <xf numFmtId="0" fontId="67" fillId="0" borderId="0" xfId="0" applyFont="1" applyAlignment="1">
      <alignment horizontal="center" vertical="center" wrapText="1"/>
    </xf>
    <xf numFmtId="0" fontId="23" fillId="0" borderId="0" xfId="6" applyFont="1" applyAlignment="1" applyProtection="1">
      <alignment horizontal="left" vertical="top" wrapText="1"/>
      <protection locked="0"/>
    </xf>
    <xf numFmtId="0" fontId="23" fillId="0" borderId="0" xfId="6" applyFont="1" applyAlignment="1" applyProtection="1">
      <alignment vertical="top" wrapText="1"/>
      <protection locked="0"/>
    </xf>
    <xf numFmtId="0" fontId="12" fillId="0" borderId="0" xfId="6" applyFont="1" applyAlignment="1" applyProtection="1">
      <alignment horizontal="left" vertical="center" wrapText="1"/>
      <protection locked="0"/>
    </xf>
    <xf numFmtId="0" fontId="0" fillId="0" borderId="0" xfId="0" applyAlignment="1">
      <alignment vertical="center" wrapText="1"/>
    </xf>
    <xf numFmtId="0" fontId="3" fillId="0" borderId="0" xfId="5" applyAlignment="1" applyProtection="1">
      <alignment horizontal="left" vertical="center" wrapText="1"/>
      <protection locked="0"/>
    </xf>
    <xf numFmtId="0" fontId="31" fillId="0" borderId="0" xfId="5" applyFont="1" applyAlignment="1" applyProtection="1">
      <alignment horizontal="left" vertical="center" wrapText="1"/>
      <protection locked="0"/>
    </xf>
    <xf numFmtId="0" fontId="3" fillId="0" borderId="0" xfId="1" applyFont="1" applyFill="1" applyBorder="1" applyAlignment="1" applyProtection="1">
      <alignment vertical="center" wrapText="1"/>
      <protection locked="0"/>
    </xf>
    <xf numFmtId="0" fontId="23" fillId="0" borderId="0" xfId="1" applyFont="1" applyFill="1" applyBorder="1" applyAlignment="1" applyProtection="1">
      <alignment vertical="center" wrapText="1"/>
      <protection locked="0"/>
    </xf>
    <xf numFmtId="0" fontId="3" fillId="0" borderId="0" xfId="1" applyFont="1" applyFill="1" applyBorder="1" applyAlignment="1" applyProtection="1">
      <alignment horizontal="left" vertical="center" wrapText="1"/>
      <protection locked="0"/>
    </xf>
    <xf numFmtId="0" fontId="24" fillId="0" borderId="0" xfId="6" applyFont="1" applyAlignment="1" applyProtection="1">
      <alignment horizontal="left" vertical="center" wrapText="1"/>
      <protection locked="0"/>
    </xf>
    <xf numFmtId="0" fontId="60" fillId="0" borderId="0" xfId="6" applyFont="1" applyAlignment="1" applyProtection="1">
      <alignment horizontal="left" vertical="top" wrapText="1"/>
      <protection locked="0"/>
    </xf>
    <xf numFmtId="0" fontId="3" fillId="14" borderId="1" xfId="0" applyFont="1" applyFill="1" applyBorder="1" applyAlignment="1" applyProtection="1">
      <alignment horizontal="left" vertical="center" wrapText="1"/>
      <protection hidden="1"/>
    </xf>
    <xf numFmtId="0" fontId="21" fillId="14" borderId="2" xfId="5" applyFont="1" applyFill="1" applyBorder="1" applyAlignment="1">
      <alignment vertical="center" wrapText="1"/>
    </xf>
    <xf numFmtId="0" fontId="21" fillId="14" borderId="18" xfId="5" applyFont="1" applyFill="1" applyBorder="1" applyAlignment="1" applyProtection="1">
      <alignment vertical="center"/>
      <protection locked="0"/>
    </xf>
    <xf numFmtId="0" fontId="21" fillId="14" borderId="19" xfId="5" applyFont="1" applyFill="1" applyBorder="1" applyAlignment="1" applyProtection="1">
      <alignment vertical="center"/>
      <protection locked="0"/>
    </xf>
    <xf numFmtId="0" fontId="6" fillId="12" borderId="19" xfId="5" applyFont="1" applyFill="1" applyBorder="1" applyAlignment="1">
      <alignment vertical="center" wrapText="1"/>
    </xf>
    <xf numFmtId="0" fontId="6" fillId="12" borderId="20" xfId="5" applyFont="1" applyFill="1" applyBorder="1" applyAlignment="1">
      <alignment vertical="center" wrapText="1"/>
    </xf>
    <xf numFmtId="164" fontId="52" fillId="3" borderId="18" xfId="5" applyNumberFormat="1" applyFont="1" applyFill="1" applyBorder="1" applyAlignment="1">
      <alignment vertical="center"/>
    </xf>
    <xf numFmtId="164" fontId="52" fillId="3" borderId="19" xfId="5" applyNumberFormat="1" applyFont="1" applyFill="1" applyBorder="1" applyAlignment="1">
      <alignment vertical="center"/>
    </xf>
    <xf numFmtId="164" fontId="52" fillId="3" borderId="20" xfId="5" applyNumberFormat="1" applyFont="1" applyFill="1" applyBorder="1" applyAlignment="1">
      <alignment vertical="center"/>
    </xf>
    <xf numFmtId="0" fontId="51" fillId="0" borderId="52" xfId="5" applyFont="1" applyBorder="1" applyAlignment="1">
      <alignment vertical="center"/>
    </xf>
    <xf numFmtId="0" fontId="51" fillId="0" borderId="33" xfId="5" applyFont="1" applyBorder="1" applyAlignment="1">
      <alignment vertical="center"/>
    </xf>
    <xf numFmtId="0" fontId="53" fillId="0" borderId="0" xfId="0" applyFont="1" applyAlignment="1">
      <alignment horizontal="center" vertical="center"/>
    </xf>
    <xf numFmtId="0" fontId="54" fillId="0" borderId="0" xfId="0" applyFont="1" applyAlignment="1">
      <alignment horizontal="center" vertical="center"/>
    </xf>
    <xf numFmtId="0" fontId="54" fillId="0" borderId="54" xfId="0" applyFont="1" applyBorder="1" applyAlignment="1">
      <alignment horizontal="center" vertical="center"/>
    </xf>
    <xf numFmtId="0" fontId="7" fillId="14" borderId="12" xfId="5" applyFont="1" applyFill="1" applyBorder="1" applyAlignment="1" applyProtection="1">
      <alignment vertical="center" wrapText="1"/>
      <protection locked="0"/>
    </xf>
    <xf numFmtId="0" fontId="7" fillId="14" borderId="1" xfId="5" applyFont="1" applyFill="1" applyBorder="1" applyAlignment="1" applyProtection="1">
      <alignment vertical="center" wrapText="1"/>
      <protection locked="0"/>
    </xf>
    <xf numFmtId="0" fontId="18" fillId="14" borderId="1" xfId="0" applyFont="1" applyFill="1" applyBorder="1" applyAlignment="1">
      <alignment vertical="center"/>
    </xf>
    <xf numFmtId="0" fontId="21" fillId="5" borderId="9" xfId="5" applyFont="1" applyFill="1" applyBorder="1" applyAlignment="1">
      <alignment horizontal="left" vertical="center"/>
    </xf>
    <xf numFmtId="0" fontId="21" fillId="5" borderId="2" xfId="5" applyFont="1" applyFill="1" applyBorder="1" applyAlignment="1">
      <alignment vertical="center"/>
    </xf>
    <xf numFmtId="0" fontId="1" fillId="14" borderId="1" xfId="0" applyFont="1" applyFill="1" applyBorder="1" applyAlignment="1">
      <alignment horizontal="left" vertical="center" wrapText="1"/>
    </xf>
    <xf numFmtId="0" fontId="3" fillId="14" borderId="1" xfId="0" applyFont="1" applyFill="1" applyBorder="1" applyAlignment="1">
      <alignment horizontal="left" vertical="center" wrapText="1"/>
    </xf>
    <xf numFmtId="0" fontId="3" fillId="8" borderId="1" xfId="6" applyFill="1" applyBorder="1" applyAlignment="1" applyProtection="1">
      <alignment vertical="top" wrapText="1"/>
      <protection locked="0"/>
    </xf>
    <xf numFmtId="0" fontId="3" fillId="0" borderId="0" xfId="0" applyFont="1" applyAlignment="1">
      <alignment wrapText="1"/>
    </xf>
    <xf numFmtId="0" fontId="7" fillId="12" borderId="20" xfId="5" applyFont="1" applyFill="1" applyBorder="1" applyAlignment="1" applyProtection="1">
      <alignment horizontal="left" vertical="center" wrapText="1"/>
      <protection locked="0"/>
    </xf>
    <xf numFmtId="0" fontId="21" fillId="12" borderId="18" xfId="5" applyFont="1" applyFill="1" applyBorder="1" applyAlignment="1" applyProtection="1">
      <alignment horizontal="left" vertical="center" wrapText="1"/>
      <protection hidden="1"/>
    </xf>
    <xf numFmtId="0" fontId="7" fillId="12" borderId="1" xfId="5" applyFont="1" applyFill="1" applyBorder="1" applyAlignment="1" applyProtection="1">
      <alignment horizontal="left" vertical="center" wrapText="1"/>
      <protection locked="0"/>
    </xf>
    <xf numFmtId="0" fontId="3" fillId="0" borderId="0" xfId="0" applyFont="1" applyAlignment="1">
      <alignment vertical="center" wrapText="1"/>
    </xf>
    <xf numFmtId="0" fontId="1" fillId="5" borderId="9" xfId="0" applyFont="1" applyFill="1" applyBorder="1" applyAlignment="1" applyProtection="1">
      <alignment horizontal="left" vertical="center" wrapText="1"/>
      <protection hidden="1"/>
    </xf>
    <xf numFmtId="0" fontId="12" fillId="14" borderId="1" xfId="0" applyFont="1" applyFill="1" applyBorder="1" applyProtection="1">
      <protection locked="0"/>
    </xf>
    <xf numFmtId="0" fontId="36" fillId="11" borderId="29" xfId="0" applyFont="1" applyFill="1" applyBorder="1" applyAlignment="1">
      <alignment horizontal="center" vertical="center" wrapText="1"/>
    </xf>
    <xf numFmtId="0" fontId="36" fillId="11" borderId="8" xfId="0" applyFont="1" applyFill="1" applyBorder="1" applyAlignment="1">
      <alignment horizontal="center" vertical="center" wrapText="1"/>
    </xf>
    <xf numFmtId="0" fontId="6" fillId="3" borderId="10" xfId="0" applyFont="1" applyFill="1" applyBorder="1" applyAlignment="1">
      <alignment horizontal="left" vertical="center" wrapText="1"/>
    </xf>
    <xf numFmtId="0" fontId="6" fillId="3" borderId="5" xfId="0" applyFont="1" applyFill="1" applyBorder="1" applyAlignment="1">
      <alignment horizontal="left" vertical="center" wrapText="1"/>
    </xf>
    <xf numFmtId="0" fontId="3" fillId="0" borderId="34" xfId="0" applyFont="1" applyBorder="1" applyAlignment="1">
      <alignment horizontal="left" vertical="center" wrapText="1"/>
    </xf>
    <xf numFmtId="0" fontId="3" fillId="0" borderId="39"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25" fillId="3" borderId="1" xfId="6" applyFont="1" applyFill="1" applyBorder="1" applyAlignment="1">
      <alignment horizontal="left" vertical="center" wrapText="1"/>
    </xf>
    <xf numFmtId="0" fontId="28" fillId="3" borderId="47" xfId="0" applyFont="1" applyFill="1" applyBorder="1" applyAlignment="1">
      <alignment horizontal="left" vertical="top" wrapText="1"/>
    </xf>
    <xf numFmtId="0" fontId="28" fillId="3" borderId="48" xfId="0" applyFont="1" applyFill="1" applyBorder="1" applyAlignment="1">
      <alignment horizontal="left" vertical="top" wrapText="1"/>
    </xf>
    <xf numFmtId="0" fontId="1" fillId="3" borderId="0" xfId="0" applyFont="1" applyFill="1" applyAlignment="1">
      <alignment horizontal="left" vertical="top" wrapText="1"/>
    </xf>
    <xf numFmtId="0" fontId="1" fillId="3" borderId="52" xfId="0" applyFont="1" applyFill="1" applyBorder="1" applyAlignment="1">
      <alignment horizontal="left" vertical="top" wrapText="1"/>
    </xf>
    <xf numFmtId="0" fontId="36" fillId="11" borderId="18" xfId="0" applyFont="1" applyFill="1" applyBorder="1" applyAlignment="1">
      <alignment horizontal="center" vertical="center" wrapText="1"/>
    </xf>
    <xf numFmtId="0" fontId="36" fillId="11" borderId="19" xfId="0" applyFont="1" applyFill="1" applyBorder="1" applyAlignment="1">
      <alignment horizontal="center" vertical="center" wrapText="1"/>
    </xf>
    <xf numFmtId="0" fontId="36" fillId="11" borderId="20" xfId="0" applyFont="1" applyFill="1" applyBorder="1" applyAlignment="1">
      <alignment horizontal="center" vertical="center" wrapText="1"/>
    </xf>
    <xf numFmtId="0" fontId="7" fillId="3" borderId="18" xfId="0" applyFont="1" applyFill="1" applyBorder="1" applyAlignment="1">
      <alignment horizontal="left" vertical="center" wrapText="1"/>
    </xf>
    <xf numFmtId="0" fontId="7" fillId="3" borderId="19" xfId="0" applyFont="1" applyFill="1" applyBorder="1" applyAlignment="1">
      <alignment horizontal="left" vertical="center" wrapText="1"/>
    </xf>
    <xf numFmtId="0" fontId="7" fillId="3" borderId="20" xfId="0" applyFont="1" applyFill="1" applyBorder="1" applyAlignment="1">
      <alignment horizontal="left" vertical="center" wrapText="1"/>
    </xf>
    <xf numFmtId="0" fontId="36" fillId="11" borderId="14" xfId="0" applyFont="1" applyFill="1" applyBorder="1" applyAlignment="1">
      <alignment horizontal="center" vertical="center" wrapText="1"/>
    </xf>
    <xf numFmtId="0" fontId="36" fillId="11" borderId="28" xfId="0" applyFont="1" applyFill="1" applyBorder="1" applyAlignment="1">
      <alignment horizontal="center" vertical="center" wrapText="1"/>
    </xf>
    <xf numFmtId="0" fontId="7" fillId="3" borderId="7"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6" fillId="11" borderId="23" xfId="0" applyFont="1" applyFill="1" applyBorder="1" applyAlignment="1">
      <alignment horizontal="center" vertical="center" wrapText="1"/>
    </xf>
    <xf numFmtId="0" fontId="76" fillId="11" borderId="28" xfId="0" applyFont="1" applyFill="1" applyBorder="1" applyAlignment="1">
      <alignment horizontal="center" vertical="center" wrapText="1"/>
    </xf>
    <xf numFmtId="0" fontId="3" fillId="3" borderId="14"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3" fillId="3" borderId="55" xfId="0" applyFont="1" applyFill="1" applyBorder="1" applyAlignment="1">
      <alignment horizontal="left" vertical="center" wrapText="1"/>
    </xf>
    <xf numFmtId="0" fontId="3" fillId="3" borderId="14" xfId="0" applyFont="1" applyFill="1" applyBorder="1" applyAlignment="1">
      <alignment horizontal="left" vertical="top" wrapText="1"/>
    </xf>
    <xf numFmtId="0" fontId="3" fillId="3" borderId="28" xfId="0" applyFont="1" applyFill="1" applyBorder="1" applyAlignment="1">
      <alignment horizontal="left" vertical="top" wrapText="1"/>
    </xf>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0" fontId="1" fillId="0" borderId="18" xfId="0" applyFont="1" applyBorder="1" applyAlignment="1">
      <alignment horizontal="left" vertical="center" wrapText="1"/>
    </xf>
    <xf numFmtId="0" fontId="1" fillId="0" borderId="19" xfId="0" applyFont="1" applyBorder="1" applyAlignment="1">
      <alignment horizontal="left" vertical="center" wrapText="1"/>
    </xf>
    <xf numFmtId="0" fontId="1" fillId="0" borderId="20" xfId="0" applyFont="1" applyBorder="1" applyAlignment="1">
      <alignment horizontal="left" vertical="center" wrapText="1"/>
    </xf>
    <xf numFmtId="0" fontId="1" fillId="3" borderId="56" xfId="0" applyFont="1" applyFill="1" applyBorder="1" applyAlignment="1">
      <alignment horizontal="right" vertical="top" wrapText="1"/>
    </xf>
    <xf numFmtId="0" fontId="3" fillId="0" borderId="57" xfId="0" applyFont="1" applyBorder="1" applyAlignment="1">
      <alignment horizontal="right" vertical="top" wrapText="1"/>
    </xf>
    <xf numFmtId="0" fontId="3" fillId="0" borderId="28" xfId="0" applyFont="1" applyBorder="1" applyAlignment="1">
      <alignment horizontal="left" vertical="top" wrapText="1"/>
    </xf>
    <xf numFmtId="0" fontId="3" fillId="0" borderId="55" xfId="0" applyFont="1" applyBorder="1" applyAlignment="1">
      <alignment horizontal="left" vertical="top" wrapText="1"/>
    </xf>
    <xf numFmtId="0" fontId="4" fillId="3" borderId="14" xfId="1" applyFill="1" applyBorder="1" applyAlignment="1" applyProtection="1">
      <alignment horizontal="left" vertical="top" wrapText="1"/>
    </xf>
    <xf numFmtId="0" fontId="0" fillId="0" borderId="28" xfId="0" applyBorder="1" applyAlignment="1">
      <alignment horizontal="left" vertical="top" wrapText="1"/>
    </xf>
    <xf numFmtId="0" fontId="0" fillId="0" borderId="55" xfId="0" applyBorder="1" applyAlignment="1">
      <alignment horizontal="left" vertical="top" wrapText="1"/>
    </xf>
    <xf numFmtId="0" fontId="26" fillId="6" borderId="1" xfId="6" applyFont="1" applyFill="1" applyBorder="1" applyAlignment="1">
      <alignment horizontal="center" vertical="top"/>
    </xf>
    <xf numFmtId="0" fontId="7" fillId="3" borderId="23" xfId="0" applyFont="1" applyFill="1" applyBorder="1" applyAlignment="1">
      <alignment horizontal="left" vertical="center" wrapText="1"/>
    </xf>
    <xf numFmtId="0" fontId="7" fillId="3" borderId="28"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5" xfId="0" applyFont="1" applyFill="1" applyBorder="1" applyAlignment="1">
      <alignment horizontal="left" vertical="center" wrapText="1"/>
    </xf>
    <xf numFmtId="0" fontId="38" fillId="13" borderId="14" xfId="14" applyFont="1" applyBorder="1" applyAlignment="1">
      <alignment horizontal="center" vertical="center" wrapText="1"/>
    </xf>
    <xf numFmtId="0" fontId="38" fillId="13" borderId="28" xfId="14" applyFont="1" applyBorder="1" applyAlignment="1">
      <alignment horizontal="center" vertical="center" wrapText="1"/>
    </xf>
    <xf numFmtId="0" fontId="6" fillId="0" borderId="14" xfId="0" applyFont="1" applyBorder="1" applyAlignment="1">
      <alignment horizontal="center" vertical="center" wrapText="1"/>
    </xf>
    <xf numFmtId="0" fontId="6" fillId="0" borderId="28" xfId="0" applyFont="1" applyBorder="1" applyAlignment="1">
      <alignment horizontal="center" vertical="center" wrapText="1"/>
    </xf>
    <xf numFmtId="0" fontId="15" fillId="0" borderId="0" xfId="0" applyFont="1" applyAlignment="1">
      <alignment horizontal="left" vertical="center"/>
    </xf>
    <xf numFmtId="0" fontId="13" fillId="3" borderId="0" xfId="0" applyFont="1" applyFill="1" applyAlignment="1">
      <alignment horizontal="right" vertical="top" wrapText="1"/>
    </xf>
    <xf numFmtId="0" fontId="13" fillId="3" borderId="52" xfId="0" applyFont="1" applyFill="1" applyBorder="1" applyAlignment="1">
      <alignment horizontal="right" vertical="top" wrapText="1"/>
    </xf>
    <xf numFmtId="0" fontId="30" fillId="9" borderId="18" xfId="5" applyFont="1" applyFill="1" applyBorder="1" applyAlignment="1" applyProtection="1">
      <alignment horizontal="center" vertical="center" wrapText="1"/>
      <protection locked="0"/>
    </xf>
    <xf numFmtId="0" fontId="30" fillId="9" borderId="19" xfId="5" applyFont="1" applyFill="1" applyBorder="1" applyAlignment="1" applyProtection="1">
      <alignment horizontal="center" vertical="center" wrapText="1"/>
      <protection locked="0"/>
    </xf>
    <xf numFmtId="0" fontId="30" fillId="9" borderId="20" xfId="5" applyFont="1" applyFill="1" applyBorder="1" applyAlignment="1" applyProtection="1">
      <alignment horizontal="center" vertical="center" wrapText="1"/>
      <protection locked="0"/>
    </xf>
    <xf numFmtId="0" fontId="27" fillId="15" borderId="1" xfId="6" applyFont="1" applyFill="1" applyBorder="1" applyAlignment="1">
      <alignment horizontal="left" vertical="center" wrapText="1"/>
    </xf>
    <xf numFmtId="0" fontId="0" fillId="0" borderId="1" xfId="0" applyBorder="1" applyAlignment="1">
      <alignment horizontal="left" vertical="center" wrapText="1"/>
    </xf>
    <xf numFmtId="0" fontId="44" fillId="0" borderId="18" xfId="5" applyFont="1" applyBorder="1" applyAlignment="1" applyProtection="1">
      <alignment horizontal="center" vertical="center" wrapText="1"/>
      <protection locked="0"/>
    </xf>
    <xf numFmtId="0" fontId="44" fillId="0" borderId="19" xfId="5" applyFont="1" applyBorder="1" applyAlignment="1" applyProtection="1">
      <alignment horizontal="center" vertical="center" wrapText="1"/>
      <protection locked="0"/>
    </xf>
    <xf numFmtId="0" fontId="44" fillId="0" borderId="20" xfId="5" applyFont="1" applyBorder="1" applyAlignment="1" applyProtection="1">
      <alignment horizontal="center" vertical="center" wrapText="1"/>
      <protection locked="0"/>
    </xf>
    <xf numFmtId="0" fontId="27" fillId="15" borderId="22" xfId="6" applyFont="1" applyFill="1" applyBorder="1" applyAlignment="1">
      <alignment horizontal="left" vertical="center" wrapText="1"/>
    </xf>
    <xf numFmtId="0" fontId="27" fillId="15" borderId="24" xfId="6" applyFont="1" applyFill="1" applyBorder="1" applyAlignment="1">
      <alignment horizontal="left" vertical="center" wrapText="1"/>
    </xf>
    <xf numFmtId="0" fontId="27" fillId="15" borderId="21" xfId="6" applyFont="1" applyFill="1" applyBorder="1" applyAlignment="1">
      <alignment horizontal="left" vertical="center" wrapText="1"/>
    </xf>
    <xf numFmtId="0" fontId="1" fillId="14" borderId="22" xfId="5" applyFont="1" applyFill="1" applyBorder="1" applyAlignment="1">
      <alignment horizontal="left" vertical="center" wrapText="1"/>
    </xf>
    <xf numFmtId="0" fontId="1" fillId="0" borderId="21" xfId="0" applyFont="1" applyBorder="1" applyAlignment="1">
      <alignment horizontal="left" vertical="center" wrapText="1"/>
    </xf>
    <xf numFmtId="0" fontId="14" fillId="8" borderId="22" xfId="6" applyFont="1" applyFill="1" applyBorder="1" applyAlignment="1" applyProtection="1">
      <alignment horizontal="left" vertical="center" wrapText="1"/>
      <protection locked="0"/>
    </xf>
    <xf numFmtId="0" fontId="0" fillId="0" borderId="21" xfId="0" applyBorder="1" applyAlignment="1">
      <alignment horizontal="left" vertical="center" wrapText="1"/>
    </xf>
    <xf numFmtId="0" fontId="27" fillId="15" borderId="31" xfId="6" applyFont="1" applyFill="1" applyBorder="1" applyAlignment="1">
      <alignment horizontal="left" vertical="center" wrapText="1"/>
    </xf>
    <xf numFmtId="0" fontId="0" fillId="0" borderId="17" xfId="0" applyBorder="1" applyAlignment="1">
      <alignment horizontal="left" vertical="center" wrapText="1"/>
    </xf>
    <xf numFmtId="0" fontId="0" fillId="0" borderId="24" xfId="0" applyBorder="1" applyAlignment="1">
      <alignment horizontal="left" vertical="center" wrapText="1"/>
    </xf>
    <xf numFmtId="0" fontId="3" fillId="14" borderId="18" xfId="5" applyFill="1" applyBorder="1" applyAlignment="1">
      <alignment horizontal="left" vertical="center" wrapText="1"/>
    </xf>
    <xf numFmtId="0" fontId="3" fillId="14" borderId="20" xfId="5" applyFill="1" applyBorder="1" applyAlignment="1">
      <alignment horizontal="left" vertical="center" wrapText="1"/>
    </xf>
    <xf numFmtId="0" fontId="1" fillId="14" borderId="21" xfId="5" applyFont="1" applyFill="1" applyBorder="1" applyAlignment="1">
      <alignment horizontal="left" vertical="center" wrapText="1"/>
    </xf>
    <xf numFmtId="0" fontId="14" fillId="8" borderId="21" xfId="6" applyFont="1" applyFill="1" applyBorder="1" applyAlignment="1" applyProtection="1">
      <alignment horizontal="left" vertical="center" wrapText="1"/>
      <protection locked="0"/>
    </xf>
    <xf numFmtId="0" fontId="14" fillId="14" borderId="18" xfId="6" applyFont="1" applyFill="1" applyBorder="1" applyAlignment="1">
      <alignment horizontal="left" vertical="center" wrapText="1"/>
    </xf>
    <xf numFmtId="0" fontId="14" fillId="14" borderId="53" xfId="6" applyFont="1" applyFill="1" applyBorder="1" applyAlignment="1">
      <alignment horizontal="left" vertical="center" wrapText="1"/>
    </xf>
    <xf numFmtId="0" fontId="27" fillId="15" borderId="22" xfId="5" applyFont="1" applyFill="1" applyBorder="1" applyAlignment="1">
      <alignment horizontal="left" vertical="center" wrapText="1"/>
    </xf>
    <xf numFmtId="0" fontId="27" fillId="15" borderId="24" xfId="5" applyFont="1" applyFill="1" applyBorder="1" applyAlignment="1">
      <alignment horizontal="left" vertical="center" wrapText="1"/>
    </xf>
    <xf numFmtId="0" fontId="27" fillId="15" borderId="21" xfId="5" applyFont="1" applyFill="1" applyBorder="1" applyAlignment="1">
      <alignment horizontal="left" vertical="center" wrapText="1"/>
    </xf>
    <xf numFmtId="0" fontId="1" fillId="14" borderId="18" xfId="5" applyFont="1" applyFill="1" applyBorder="1" applyAlignment="1">
      <alignment horizontal="left" vertical="center" wrapText="1"/>
    </xf>
    <xf numFmtId="0" fontId="1" fillId="14" borderId="53" xfId="5" applyFont="1" applyFill="1" applyBorder="1" applyAlignment="1">
      <alignment horizontal="left" vertical="center"/>
    </xf>
    <xf numFmtId="0" fontId="1" fillId="14" borderId="53" xfId="5" applyFont="1" applyFill="1" applyBorder="1" applyAlignment="1">
      <alignment horizontal="left" vertical="center" wrapText="1"/>
    </xf>
    <xf numFmtId="0" fontId="4" fillId="3" borderId="18" xfId="1" applyFill="1" applyBorder="1" applyAlignment="1" applyProtection="1">
      <alignment horizontal="left" vertical="center" wrapText="1"/>
    </xf>
    <xf numFmtId="0" fontId="4" fillId="3" borderId="19" xfId="1" applyFill="1" applyBorder="1" applyAlignment="1" applyProtection="1">
      <alignment horizontal="left" vertical="center" wrapText="1"/>
    </xf>
    <xf numFmtId="0" fontId="4" fillId="3" borderId="53" xfId="1" applyFill="1" applyBorder="1" applyAlignment="1" applyProtection="1">
      <alignment horizontal="left" vertical="center" wrapText="1"/>
    </xf>
    <xf numFmtId="0" fontId="21" fillId="15" borderId="32" xfId="0" applyFont="1" applyFill="1" applyBorder="1" applyAlignment="1">
      <alignment horizontal="left" vertical="center" wrapText="1"/>
    </xf>
    <xf numFmtId="0" fontId="3" fillId="15" borderId="54" xfId="0" applyFont="1" applyFill="1" applyBorder="1" applyAlignment="1">
      <alignment horizontal="left" vertical="center" wrapText="1"/>
    </xf>
    <xf numFmtId="0" fontId="3" fillId="15" borderId="54" xfId="0" applyFont="1" applyFill="1" applyBorder="1" applyAlignment="1">
      <alignment vertical="center" wrapText="1"/>
    </xf>
    <xf numFmtId="0" fontId="3" fillId="15" borderId="33" xfId="0" applyFont="1" applyFill="1" applyBorder="1" applyAlignment="1">
      <alignment vertical="center" wrapText="1"/>
    </xf>
    <xf numFmtId="0" fontId="4" fillId="0" borderId="1" xfId="1" applyBorder="1" applyAlignment="1" applyProtection="1">
      <alignment vertical="top" wrapText="1"/>
    </xf>
    <xf numFmtId="0" fontId="0" fillId="0" borderId="1" xfId="0" applyBorder="1"/>
    <xf numFmtId="164" fontId="1" fillId="14" borderId="18" xfId="5" applyNumberFormat="1" applyFont="1" applyFill="1" applyBorder="1" applyAlignment="1">
      <alignment horizontal="left" vertical="center" wrapText="1"/>
    </xf>
    <xf numFmtId="164" fontId="1" fillId="14" borderId="20" xfId="5" applyNumberFormat="1" applyFont="1" applyFill="1" applyBorder="1" applyAlignment="1">
      <alignment horizontal="left" vertical="center" wrapText="1"/>
    </xf>
    <xf numFmtId="0" fontId="27" fillId="15" borderId="22" xfId="5" applyFont="1" applyFill="1" applyBorder="1" applyAlignment="1" applyProtection="1">
      <alignment horizontal="left" vertical="center" wrapText="1"/>
      <protection locked="0"/>
    </xf>
    <xf numFmtId="0" fontId="27" fillId="15" borderId="24" xfId="5" applyFont="1" applyFill="1" applyBorder="1" applyAlignment="1" applyProtection="1">
      <alignment horizontal="left" vertical="center" wrapText="1"/>
      <protection locked="0"/>
    </xf>
    <xf numFmtId="0" fontId="27" fillId="15" borderId="21" xfId="5" applyFont="1" applyFill="1" applyBorder="1" applyAlignment="1" applyProtection="1">
      <alignment horizontal="left" vertical="center" wrapText="1"/>
      <protection locked="0"/>
    </xf>
    <xf numFmtId="0" fontId="3" fillId="12" borderId="22" xfId="5" applyFill="1" applyBorder="1" applyAlignment="1" applyProtection="1">
      <alignment horizontal="left" vertical="center" wrapText="1"/>
      <protection locked="0"/>
    </xf>
    <xf numFmtId="0" fontId="3" fillId="12" borderId="24" xfId="5" applyFill="1" applyBorder="1" applyAlignment="1" applyProtection="1">
      <alignment horizontal="left" vertical="center" wrapText="1"/>
      <protection locked="0"/>
    </xf>
    <xf numFmtId="0" fontId="3" fillId="12" borderId="21" xfId="5" applyFill="1" applyBorder="1" applyAlignment="1" applyProtection="1">
      <alignment horizontal="left" vertical="center" wrapText="1"/>
      <protection locked="0"/>
    </xf>
    <xf numFmtId="0" fontId="3" fillId="14" borderId="18" xfId="5" applyFill="1" applyBorder="1" applyAlignment="1" applyProtection="1">
      <alignment horizontal="left" vertical="center" wrapText="1"/>
      <protection locked="0"/>
    </xf>
    <xf numFmtId="0" fontId="3" fillId="14" borderId="19" xfId="5" applyFill="1" applyBorder="1" applyAlignment="1" applyProtection="1">
      <alignment horizontal="left" vertical="center" wrapText="1"/>
      <protection locked="0"/>
    </xf>
    <xf numFmtId="0" fontId="3" fillId="14" borderId="20" xfId="5" applyFill="1" applyBorder="1" applyAlignment="1" applyProtection="1">
      <alignment horizontal="left" vertical="center" wrapText="1"/>
      <protection locked="0"/>
    </xf>
    <xf numFmtId="0" fontId="14" fillId="14" borderId="22" xfId="6" applyFont="1" applyFill="1" applyBorder="1" applyAlignment="1">
      <alignment horizontal="left" vertical="center"/>
    </xf>
    <xf numFmtId="0" fontId="1" fillId="0" borderId="21" xfId="0" applyFont="1" applyBorder="1" applyAlignment="1">
      <alignment horizontal="left" vertical="center"/>
    </xf>
    <xf numFmtId="0" fontId="85" fillId="16" borderId="22" xfId="6" applyFont="1" applyFill="1" applyBorder="1" applyAlignment="1" applyProtection="1">
      <alignment horizontal="left" vertical="top" wrapText="1"/>
      <protection locked="0"/>
    </xf>
    <xf numFmtId="0" fontId="0" fillId="0" borderId="21" xfId="0" applyBorder="1" applyAlignment="1">
      <alignment horizontal="left" vertical="top" wrapText="1"/>
    </xf>
    <xf numFmtId="0" fontId="1" fillId="14" borderId="18" xfId="5" applyFont="1" applyFill="1" applyBorder="1" applyAlignment="1">
      <alignment horizontal="left" vertical="center"/>
    </xf>
    <xf numFmtId="0" fontId="1" fillId="14" borderId="20" xfId="5" applyFont="1" applyFill="1" applyBorder="1" applyAlignment="1">
      <alignment horizontal="left" vertical="center" wrapText="1"/>
    </xf>
    <xf numFmtId="0" fontId="1" fillId="14" borderId="31" xfId="5" applyFont="1" applyFill="1" applyBorder="1" applyAlignment="1">
      <alignment horizontal="left" vertical="center" wrapText="1"/>
    </xf>
    <xf numFmtId="0" fontId="1" fillId="14" borderId="32" xfId="5" applyFont="1" applyFill="1" applyBorder="1" applyAlignment="1">
      <alignment horizontal="left" vertical="center" wrapText="1"/>
    </xf>
    <xf numFmtId="0" fontId="0" fillId="0" borderId="33" xfId="0" applyBorder="1" applyAlignment="1">
      <alignment horizontal="left" vertical="center" wrapText="1"/>
    </xf>
    <xf numFmtId="0" fontId="0" fillId="0" borderId="58" xfId="0" applyBorder="1" applyAlignment="1">
      <alignment horizontal="left" vertical="center" wrapText="1"/>
    </xf>
    <xf numFmtId="0" fontId="0" fillId="0" borderId="54" xfId="0" applyBorder="1" applyAlignment="1">
      <alignment horizontal="left" vertical="center" wrapText="1"/>
    </xf>
    <xf numFmtId="0" fontId="36" fillId="11" borderId="18" xfId="5" quotePrefix="1" applyFont="1" applyFill="1" applyBorder="1" applyAlignment="1">
      <alignment horizontal="center" vertical="center"/>
    </xf>
    <xf numFmtId="0" fontId="36" fillId="11" borderId="19" xfId="5" quotePrefix="1" applyFont="1" applyFill="1" applyBorder="1" applyAlignment="1">
      <alignment horizontal="center" vertical="center"/>
    </xf>
    <xf numFmtId="0" fontId="36" fillId="11" borderId="20" xfId="5" quotePrefix="1" applyFont="1" applyFill="1" applyBorder="1" applyAlignment="1">
      <alignment horizontal="center" vertical="center"/>
    </xf>
    <xf numFmtId="0" fontId="18" fillId="12" borderId="18" xfId="5" applyFont="1" applyFill="1" applyBorder="1" applyAlignment="1">
      <alignment horizontal="center" vertical="center" wrapText="1"/>
    </xf>
    <xf numFmtId="0" fontId="18" fillId="12" borderId="19" xfId="5" applyFont="1" applyFill="1" applyBorder="1" applyAlignment="1">
      <alignment horizontal="center" vertical="center" wrapText="1"/>
    </xf>
    <xf numFmtId="0" fontId="18" fillId="12" borderId="20" xfId="5" applyFont="1" applyFill="1" applyBorder="1" applyAlignment="1">
      <alignment horizontal="center" vertical="center" wrapText="1"/>
    </xf>
    <xf numFmtId="0" fontId="30" fillId="11" borderId="18" xfId="5" applyFont="1" applyFill="1" applyBorder="1" applyAlignment="1">
      <alignment horizontal="center" vertical="center" wrapText="1"/>
    </xf>
    <xf numFmtId="0" fontId="30" fillId="11" borderId="20" xfId="5" applyFont="1" applyFill="1" applyBorder="1" applyAlignment="1">
      <alignment horizontal="center" vertical="center" wrapText="1"/>
    </xf>
    <xf numFmtId="0" fontId="41" fillId="0" borderId="0" xfId="0" applyFont="1" applyAlignment="1">
      <alignment horizontal="center" vertical="center" wrapText="1"/>
    </xf>
    <xf numFmtId="0" fontId="18" fillId="12" borderId="18" xfId="5" applyFont="1" applyFill="1" applyBorder="1" applyAlignment="1">
      <alignment vertical="center" wrapText="1"/>
    </xf>
    <xf numFmtId="0" fontId="18" fillId="12" borderId="19" xfId="5" applyFont="1" applyFill="1" applyBorder="1" applyAlignment="1">
      <alignment vertical="center" wrapText="1"/>
    </xf>
    <xf numFmtId="0" fontId="21" fillId="14" borderId="18" xfId="5" applyFont="1" applyFill="1" applyBorder="1" applyAlignment="1" applyProtection="1">
      <alignment vertical="center" wrapText="1"/>
      <protection locked="0"/>
    </xf>
    <xf numFmtId="0" fontId="21" fillId="14" borderId="19" xfId="5" applyFont="1" applyFill="1" applyBorder="1" applyAlignment="1" applyProtection="1">
      <alignment vertical="center" wrapText="1"/>
      <protection locked="0"/>
    </xf>
    <xf numFmtId="0" fontId="21" fillId="14" borderId="20" xfId="5" applyFont="1" applyFill="1" applyBorder="1" applyAlignment="1" applyProtection="1">
      <alignment vertical="center" wrapText="1"/>
      <protection locked="0"/>
    </xf>
    <xf numFmtId="0" fontId="21" fillId="14" borderId="31" xfId="5" applyFont="1" applyFill="1" applyBorder="1" applyAlignment="1" applyProtection="1">
      <alignment vertical="center"/>
      <protection locked="0"/>
    </xf>
    <xf numFmtId="0" fontId="21" fillId="14" borderId="61" xfId="5" applyFont="1" applyFill="1" applyBorder="1" applyAlignment="1" applyProtection="1">
      <alignment vertical="center"/>
      <protection locked="0"/>
    </xf>
    <xf numFmtId="0" fontId="21" fillId="14" borderId="32" xfId="5" applyFont="1" applyFill="1" applyBorder="1" applyAlignment="1" applyProtection="1">
      <alignment vertical="center"/>
      <protection locked="0"/>
    </xf>
    <xf numFmtId="0" fontId="3" fillId="12" borderId="22" xfId="5" applyFill="1" applyBorder="1" applyAlignment="1">
      <alignment horizontal="left" vertical="center"/>
    </xf>
    <xf numFmtId="0" fontId="3" fillId="12" borderId="24" xfId="5" applyFill="1" applyBorder="1" applyAlignment="1">
      <alignment horizontal="left" vertical="center"/>
    </xf>
    <xf numFmtId="0" fontId="3" fillId="12" borderId="21" xfId="5" applyFill="1" applyBorder="1" applyAlignment="1">
      <alignment horizontal="left" vertical="center"/>
    </xf>
    <xf numFmtId="0" fontId="21" fillId="12" borderId="22" xfId="5" applyFont="1" applyFill="1" applyBorder="1" applyAlignment="1">
      <alignment horizontal="left" vertical="center" wrapText="1"/>
    </xf>
    <xf numFmtId="0" fontId="21" fillId="12" borderId="24" xfId="5" applyFont="1" applyFill="1" applyBorder="1" applyAlignment="1">
      <alignment horizontal="left" vertical="center" wrapText="1"/>
    </xf>
    <xf numFmtId="0" fontId="21" fillId="12" borderId="21" xfId="5" applyFont="1" applyFill="1" applyBorder="1" applyAlignment="1">
      <alignment horizontal="left" vertical="center" wrapText="1"/>
    </xf>
    <xf numFmtId="0" fontId="3" fillId="14" borderId="18" xfId="1" applyFont="1" applyFill="1" applyBorder="1" applyAlignment="1" applyProtection="1">
      <alignment horizontal="left" vertical="center" wrapText="1"/>
      <protection locked="0"/>
    </xf>
    <xf numFmtId="0" fontId="0" fillId="0" borderId="20" xfId="0" applyBorder="1" applyAlignment="1">
      <alignment horizontal="left" vertical="center" wrapText="1"/>
    </xf>
    <xf numFmtId="0" fontId="58" fillId="12" borderId="18" xfId="1" applyFont="1" applyFill="1" applyBorder="1" applyAlignment="1" applyProtection="1">
      <alignment vertical="center" wrapText="1"/>
      <protection locked="0"/>
    </xf>
    <xf numFmtId="0" fontId="58" fillId="12" borderId="19" xfId="1" applyFont="1" applyFill="1" applyBorder="1" applyAlignment="1" applyProtection="1">
      <alignment vertical="center" wrapText="1"/>
      <protection locked="0"/>
    </xf>
    <xf numFmtId="0" fontId="3" fillId="14" borderId="53" xfId="1" applyFont="1" applyFill="1" applyBorder="1" applyAlignment="1" applyProtection="1">
      <alignment horizontal="left" vertical="center" wrapText="1"/>
      <protection locked="0"/>
    </xf>
    <xf numFmtId="0" fontId="7" fillId="12" borderId="18" xfId="0" applyFont="1" applyFill="1" applyBorder="1" applyAlignment="1">
      <alignment horizontal="left" vertical="center" wrapText="1"/>
    </xf>
    <xf numFmtId="0" fontId="7" fillId="12" borderId="19" xfId="0" applyFont="1" applyFill="1" applyBorder="1" applyAlignment="1">
      <alignment horizontal="left" vertical="center" wrapText="1"/>
    </xf>
    <xf numFmtId="0" fontId="21" fillId="12" borderId="22" xfId="5" applyFont="1" applyFill="1" applyBorder="1" applyAlignment="1">
      <alignment horizontal="center" vertical="center" wrapText="1"/>
    </xf>
    <xf numFmtId="0" fontId="21" fillId="12" borderId="24" xfId="5" applyFont="1" applyFill="1" applyBorder="1" applyAlignment="1">
      <alignment horizontal="center" vertical="center" wrapText="1"/>
    </xf>
    <xf numFmtId="0" fontId="21" fillId="12" borderId="21" xfId="5" applyFont="1" applyFill="1" applyBorder="1" applyAlignment="1">
      <alignment horizontal="center" vertical="center" wrapText="1"/>
    </xf>
    <xf numFmtId="0" fontId="3" fillId="3" borderId="22" xfId="5" applyFill="1" applyBorder="1" applyAlignment="1" applyProtection="1">
      <alignment horizontal="left" vertical="center" wrapText="1"/>
      <protection locked="0"/>
    </xf>
    <xf numFmtId="0" fontId="3" fillId="3" borderId="54" xfId="5" applyFill="1" applyBorder="1" applyAlignment="1" applyProtection="1">
      <alignment horizontal="left" vertical="center" wrapText="1"/>
      <protection locked="0"/>
    </xf>
    <xf numFmtId="0" fontId="3" fillId="3" borderId="24" xfId="5" applyFill="1" applyBorder="1" applyAlignment="1" applyProtection="1">
      <alignment horizontal="left" vertical="center" wrapText="1"/>
      <protection locked="0"/>
    </xf>
    <xf numFmtId="0" fontId="21" fillId="12" borderId="32" xfId="5" applyFont="1" applyFill="1" applyBorder="1" applyAlignment="1">
      <alignment horizontal="left" vertical="center" wrapText="1"/>
    </xf>
    <xf numFmtId="0" fontId="21" fillId="12" borderId="54" xfId="5" applyFont="1" applyFill="1" applyBorder="1" applyAlignment="1">
      <alignment horizontal="left" vertical="center" wrapText="1"/>
    </xf>
    <xf numFmtId="0" fontId="21" fillId="12" borderId="33" xfId="5" applyFont="1" applyFill="1" applyBorder="1" applyAlignment="1">
      <alignment horizontal="left" vertical="center" wrapText="1"/>
    </xf>
    <xf numFmtId="0" fontId="21" fillId="12" borderId="25" xfId="5" applyFont="1" applyFill="1" applyBorder="1" applyAlignment="1">
      <alignment horizontal="left" vertical="center" wrapText="1"/>
    </xf>
    <xf numFmtId="0" fontId="21" fillId="12" borderId="60" xfId="5" applyFont="1" applyFill="1" applyBorder="1" applyAlignment="1">
      <alignment horizontal="left" vertical="center" wrapText="1"/>
    </xf>
    <xf numFmtId="0" fontId="21" fillId="12" borderId="59" xfId="5" applyFont="1" applyFill="1" applyBorder="1" applyAlignment="1">
      <alignment horizontal="left" vertical="center" wrapText="1"/>
    </xf>
    <xf numFmtId="0" fontId="7" fillId="12" borderId="22" xfId="5" applyFont="1" applyFill="1" applyBorder="1" applyAlignment="1" applyProtection="1">
      <alignment horizontal="left" vertical="center" wrapText="1"/>
      <protection locked="0"/>
    </xf>
    <xf numFmtId="0" fontId="7" fillId="12" borderId="21" xfId="5" applyFont="1" applyFill="1" applyBorder="1" applyAlignment="1" applyProtection="1">
      <alignment horizontal="left" vertical="center" wrapText="1"/>
      <protection locked="0"/>
    </xf>
    <xf numFmtId="0" fontId="1" fillId="14" borderId="22" xfId="5" applyFont="1" applyFill="1" applyBorder="1" applyAlignment="1" applyProtection="1">
      <alignment horizontal="left" vertical="center" wrapText="1"/>
      <protection locked="0"/>
    </xf>
    <xf numFmtId="0" fontId="3" fillId="14" borderId="21" xfId="0" applyFont="1" applyFill="1" applyBorder="1" applyAlignment="1">
      <alignment horizontal="left" vertical="center" wrapText="1"/>
    </xf>
    <xf numFmtId="0" fontId="3" fillId="14" borderId="22" xfId="5" applyFill="1" applyBorder="1" applyAlignment="1">
      <alignment vertical="center" wrapText="1"/>
    </xf>
    <xf numFmtId="0" fontId="0" fillId="0" borderId="21" xfId="0" applyBorder="1" applyAlignment="1">
      <alignment vertical="center" wrapText="1"/>
    </xf>
    <xf numFmtId="0" fontId="21" fillId="12" borderId="1" xfId="0" applyFont="1" applyFill="1" applyBorder="1" applyAlignment="1" applyProtection="1">
      <alignment horizontal="left" vertical="center" wrapText="1"/>
      <protection hidden="1"/>
    </xf>
  </cellXfs>
  <cellStyles count="17">
    <cellStyle name="Bad" xfId="14" builtinId="27"/>
    <cellStyle name="Good 2" xfId="15" xr:uid="{335BF40A-6DE6-4AB0-9956-817D72F04061}"/>
    <cellStyle name="Good 2 2" xfId="16" xr:uid="{A72277F8-D128-4BBC-8D96-1858B65D9489}"/>
    <cellStyle name="Hyperlink" xfId="1" builtinId="8"/>
    <cellStyle name="Hyperlink 2" xfId="2" xr:uid="{00000000-0005-0000-0000-000003000000}"/>
    <cellStyle name="Hyperlink 3" xfId="3" xr:uid="{00000000-0005-0000-0000-000004000000}"/>
    <cellStyle name="Normal" xfId="0" builtinId="0"/>
    <cellStyle name="Normal 2" xfId="4" xr:uid="{00000000-0005-0000-0000-000006000000}"/>
    <cellStyle name="Normal 2 2" xfId="5" xr:uid="{00000000-0005-0000-0000-000007000000}"/>
    <cellStyle name="Normal 3" xfId="6" xr:uid="{00000000-0005-0000-0000-000008000000}"/>
    <cellStyle name="Normal 3 2" xfId="7" xr:uid="{00000000-0005-0000-0000-000009000000}"/>
    <cellStyle name="Normal 4" xfId="8" xr:uid="{00000000-0005-0000-0000-00000A000000}"/>
    <cellStyle name="Normal 4 2" xfId="9" xr:uid="{00000000-0005-0000-0000-00000B000000}"/>
    <cellStyle name="Normal 5" xfId="10" xr:uid="{00000000-0005-0000-0000-00000C000000}"/>
    <cellStyle name="Normal 6" xfId="11" xr:uid="{00000000-0005-0000-0000-00000D000000}"/>
    <cellStyle name="Normal 7" xfId="12" xr:uid="{00000000-0005-0000-0000-00000E000000}"/>
    <cellStyle name="Normal 8" xfId="13" xr:uid="{00000000-0005-0000-0000-00000F000000}"/>
  </cellStyles>
  <dxfs count="192">
    <dxf>
      <fill>
        <patternFill>
          <bgColor rgb="FFFFC000"/>
        </patternFill>
      </fill>
    </dxf>
    <dxf>
      <font>
        <b/>
        <i val="0"/>
        <color theme="0"/>
      </font>
      <fill>
        <patternFill>
          <bgColor rgb="FFFF0000"/>
        </patternFill>
      </fill>
    </dxf>
    <dxf>
      <fill>
        <patternFill>
          <bgColor theme="1"/>
        </patternFill>
      </fill>
    </dxf>
    <dxf>
      <fill>
        <patternFill>
          <bgColor theme="1"/>
        </patternFill>
      </fill>
    </dxf>
    <dxf>
      <font>
        <b/>
        <i val="0"/>
        <color theme="0"/>
      </font>
      <fill>
        <patternFill>
          <bgColor rgb="FFFF0000"/>
        </patternFill>
      </fill>
    </dxf>
    <dxf>
      <font>
        <b/>
        <i val="0"/>
        <color theme="0"/>
      </font>
      <fill>
        <patternFill>
          <bgColor rgb="FFFF0000"/>
        </patternFill>
      </fill>
    </dxf>
    <dxf>
      <fill>
        <patternFill>
          <bgColor theme="1"/>
        </patternFill>
      </fill>
    </dxf>
    <dxf>
      <fill>
        <patternFill>
          <bgColor theme="1"/>
        </patternFill>
      </fill>
    </dxf>
    <dxf>
      <font>
        <b/>
        <i val="0"/>
        <color theme="0"/>
      </font>
      <fill>
        <patternFill>
          <bgColor rgb="FFFF0000"/>
        </patternFill>
      </fill>
    </dxf>
    <dxf>
      <font>
        <b/>
        <i val="0"/>
        <color theme="0"/>
      </font>
      <fill>
        <patternFill>
          <bgColor rgb="FFFF0000"/>
        </patternFill>
      </fill>
    </dxf>
    <dxf>
      <fill>
        <patternFill>
          <bgColor theme="1"/>
        </patternFill>
      </fill>
    </dxf>
    <dxf>
      <font>
        <b/>
        <i val="0"/>
        <color theme="0"/>
      </font>
      <fill>
        <patternFill>
          <bgColor rgb="FFFF0000"/>
        </patternFill>
      </fill>
    </dxf>
    <dxf>
      <fill>
        <patternFill>
          <bgColor theme="1"/>
        </patternFill>
      </fill>
    </dxf>
    <dxf>
      <font>
        <b/>
        <i val="0"/>
        <color theme="0"/>
      </font>
      <fill>
        <patternFill>
          <bgColor rgb="FFFF0000"/>
        </patternFill>
      </fill>
    </dxf>
    <dxf>
      <fill>
        <patternFill>
          <bgColor theme="1"/>
        </patternFill>
      </fill>
    </dxf>
    <dxf>
      <font>
        <b/>
        <i val="0"/>
        <color theme="0"/>
      </font>
      <fill>
        <patternFill>
          <bgColor rgb="FFFF0000"/>
        </patternFill>
      </fill>
    </dxf>
    <dxf>
      <fill>
        <patternFill>
          <bgColor theme="1"/>
        </patternFill>
      </fill>
    </dxf>
    <dxf>
      <font>
        <b/>
        <i val="0"/>
        <color theme="0"/>
      </font>
      <fill>
        <patternFill>
          <bgColor rgb="FFFF0000"/>
        </patternFill>
      </fill>
    </dxf>
    <dxf>
      <fill>
        <patternFill>
          <bgColor theme="1"/>
        </patternFill>
      </fill>
    </dxf>
    <dxf>
      <fill>
        <patternFill>
          <bgColor rgb="FFFFC000"/>
        </patternFill>
      </fill>
    </dxf>
    <dxf>
      <fill>
        <patternFill>
          <bgColor theme="1"/>
        </patternFill>
      </fill>
    </dxf>
    <dxf>
      <fill>
        <patternFill>
          <bgColor theme="6" tint="0.59996337778862885"/>
        </patternFill>
      </fill>
    </dxf>
    <dxf>
      <font>
        <b/>
        <i val="0"/>
        <color theme="0"/>
      </font>
      <fill>
        <patternFill>
          <bgColor rgb="FFFF0000"/>
        </patternFill>
      </fill>
    </dxf>
    <dxf>
      <font>
        <color theme="1"/>
      </font>
      <fill>
        <patternFill>
          <bgColor theme="1"/>
        </patternFill>
      </fill>
    </dxf>
    <dxf>
      <fill>
        <patternFill>
          <bgColor theme="6" tint="0.59996337778862885"/>
        </patternFill>
      </fill>
    </dxf>
    <dxf>
      <fill>
        <patternFill>
          <bgColor rgb="FFFFC000"/>
        </patternFill>
      </fill>
    </dxf>
    <dxf>
      <fill>
        <patternFill>
          <bgColor rgb="FFFFC000"/>
        </patternFill>
      </fill>
    </dxf>
    <dxf>
      <fill>
        <patternFill>
          <bgColor rgb="FFFF0000"/>
        </patternFill>
      </fill>
    </dxf>
    <dxf>
      <fill>
        <patternFill>
          <bgColor theme="1"/>
        </patternFill>
      </fill>
    </dxf>
    <dxf>
      <fill>
        <patternFill>
          <bgColor theme="6" tint="0.59996337778862885"/>
        </patternFill>
      </fill>
    </dxf>
    <dxf>
      <fill>
        <patternFill>
          <bgColor rgb="FFFF0000"/>
        </patternFill>
      </fill>
    </dxf>
    <dxf>
      <fill>
        <patternFill>
          <bgColor theme="1"/>
        </patternFill>
      </fill>
    </dxf>
    <dxf>
      <fill>
        <patternFill>
          <bgColor rgb="FFFFC000"/>
        </patternFill>
      </fill>
    </dxf>
    <dxf>
      <fill>
        <patternFill>
          <bgColor rgb="FFFFC000"/>
        </patternFill>
      </fill>
    </dxf>
    <dxf>
      <fill>
        <patternFill>
          <bgColor theme="1"/>
        </patternFill>
      </fill>
    </dxf>
    <dxf>
      <fill>
        <patternFill>
          <bgColor theme="6" tint="0.59996337778862885"/>
        </patternFill>
      </fill>
    </dxf>
    <dxf>
      <fill>
        <patternFill>
          <bgColor theme="1"/>
        </patternFill>
      </fill>
    </dxf>
    <dxf>
      <fill>
        <patternFill>
          <bgColor rgb="FFFFC000"/>
        </patternFill>
      </fill>
    </dxf>
    <dxf>
      <fill>
        <patternFill>
          <bgColor theme="1"/>
        </patternFill>
      </fill>
    </dxf>
    <dxf>
      <fill>
        <patternFill>
          <bgColor theme="6" tint="0.59996337778862885"/>
        </patternFill>
      </fill>
    </dxf>
    <dxf>
      <fill>
        <patternFill>
          <bgColor rgb="FFFFC000"/>
        </patternFill>
      </fill>
    </dxf>
    <dxf>
      <fill>
        <patternFill>
          <bgColor rgb="FFFFC000"/>
        </patternFill>
      </fill>
    </dxf>
    <dxf>
      <fill>
        <patternFill>
          <bgColor theme="1"/>
        </patternFill>
      </fill>
    </dxf>
    <dxf>
      <fill>
        <patternFill>
          <bgColor theme="6" tint="0.59996337778862885"/>
        </patternFill>
      </fill>
    </dxf>
    <dxf>
      <fill>
        <patternFill>
          <bgColor rgb="FFFFC000"/>
        </patternFill>
      </fill>
    </dxf>
    <dxf>
      <fill>
        <patternFill>
          <bgColor rgb="FFFF0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1"/>
        </patternFill>
      </fill>
    </dxf>
    <dxf>
      <fill>
        <patternFill>
          <bgColor theme="1"/>
        </patternFill>
      </fill>
    </dxf>
    <dxf>
      <fill>
        <patternFill>
          <bgColor rgb="FFFFC000"/>
        </patternFill>
      </fill>
    </dxf>
    <dxf>
      <fill>
        <patternFill>
          <bgColor theme="1"/>
        </patternFill>
      </fill>
    </dxf>
    <dxf>
      <fill>
        <patternFill>
          <bgColor theme="6" tint="0.59996337778862885"/>
        </patternFill>
      </fill>
    </dxf>
    <dxf>
      <fill>
        <patternFill>
          <bgColor theme="6" tint="0.59996337778862885"/>
        </patternFill>
      </fill>
    </dxf>
    <dxf>
      <fill>
        <patternFill>
          <bgColor rgb="FFFFC000"/>
        </patternFill>
      </fill>
    </dxf>
    <dxf>
      <fill>
        <patternFill>
          <bgColor theme="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FFC000"/>
        </patternFill>
      </fill>
    </dxf>
    <dxf>
      <fill>
        <patternFill>
          <bgColor theme="1"/>
        </patternFill>
      </fill>
    </dxf>
    <dxf>
      <fill>
        <patternFill>
          <bgColor theme="6" tint="0.59996337778862885"/>
        </patternFill>
      </fill>
    </dxf>
    <dxf>
      <fill>
        <patternFill>
          <bgColor rgb="FFFFC000"/>
        </patternFill>
      </fill>
    </dxf>
    <dxf>
      <fill>
        <patternFill>
          <bgColor rgb="FFFFC000"/>
        </patternFill>
      </fill>
    </dxf>
    <dxf>
      <fill>
        <patternFill>
          <bgColor theme="6"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1"/>
        </patternFill>
      </fill>
    </dxf>
    <dxf>
      <font>
        <b/>
        <i val="0"/>
        <color theme="0"/>
      </font>
      <fill>
        <patternFill>
          <bgColor rgb="FFFF0000"/>
        </patternFill>
      </fill>
    </dxf>
    <dxf>
      <fill>
        <patternFill>
          <bgColor theme="1"/>
        </patternFill>
      </fill>
    </dxf>
    <dxf>
      <fill>
        <patternFill>
          <bgColor rgb="FFFFC000"/>
        </patternFill>
      </fill>
    </dxf>
    <dxf>
      <fill>
        <patternFill>
          <bgColor theme="6" tint="0.59996337778862885"/>
        </patternFill>
      </fill>
    </dxf>
    <dxf>
      <fill>
        <patternFill>
          <bgColor theme="1"/>
        </patternFill>
      </fill>
    </dxf>
    <dxf>
      <fill>
        <patternFill>
          <bgColor rgb="FFFF0000"/>
        </patternFill>
      </fill>
    </dxf>
    <dxf>
      <fill>
        <patternFill>
          <bgColor rgb="FFFF0000"/>
        </patternFill>
      </fill>
    </dxf>
    <dxf>
      <fill>
        <patternFill>
          <bgColor rgb="FFFFC000"/>
        </patternFill>
      </fill>
    </dxf>
    <dxf>
      <fill>
        <patternFill>
          <bgColor theme="6" tint="0.59996337778862885"/>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FF0000"/>
        </patternFill>
      </fill>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FF0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b val="0"/>
        <i val="0"/>
        <color auto="1"/>
      </font>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rgb="FFFF0000"/>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1"/>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theme="6" tint="0.59996337778862885"/>
        </patternFill>
      </fill>
    </dxf>
    <dxf>
      <fill>
        <patternFill>
          <bgColor theme="6" tint="0.39994506668294322"/>
        </patternFill>
      </fill>
    </dxf>
    <dxf>
      <fill>
        <patternFill>
          <bgColor rgb="FFFFC000"/>
        </patternFill>
      </fill>
    </dxf>
    <dxf>
      <fill>
        <patternFill>
          <bgColor rgb="FFFFC000"/>
        </patternFill>
      </fill>
    </dxf>
    <dxf>
      <fill>
        <patternFill>
          <bgColor theme="6" tint="0.59996337778862885"/>
        </patternFill>
      </fill>
    </dxf>
    <dxf>
      <fill>
        <patternFill>
          <bgColor theme="1"/>
        </patternFill>
      </fill>
    </dxf>
    <dxf>
      <fill>
        <patternFill>
          <bgColor rgb="FFFFC000"/>
        </patternFill>
      </fill>
    </dxf>
    <dxf>
      <fill>
        <patternFill>
          <bgColor theme="1"/>
        </patternFill>
      </fill>
    </dxf>
    <dxf>
      <fill>
        <patternFill>
          <bgColor rgb="FFFFC000"/>
        </patternFill>
      </fill>
    </dxf>
    <dxf>
      <fill>
        <patternFill>
          <bgColor theme="6" tint="0.59996337778862885"/>
        </patternFill>
      </fill>
    </dxf>
    <dxf>
      <fill>
        <patternFill>
          <bgColor rgb="FFFFC000"/>
        </patternFill>
      </fill>
    </dxf>
    <dxf>
      <fill>
        <patternFill>
          <bgColor rgb="FFFFC000"/>
        </patternFill>
      </fill>
    </dxf>
    <dxf>
      <fill>
        <patternFill>
          <bgColor rgb="FFFFC000"/>
        </patternFill>
      </fill>
    </dxf>
    <dxf>
      <fill>
        <patternFill>
          <bgColor theme="1"/>
        </patternFill>
      </fill>
    </dxf>
    <dxf>
      <fill>
        <patternFill>
          <bgColor rgb="FFFFC000"/>
        </patternFill>
      </fill>
    </dxf>
    <dxf>
      <fill>
        <patternFill>
          <bgColor rgb="FFFFC000"/>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6" tint="0.59996337778862885"/>
        </patternFill>
      </fill>
    </dxf>
    <dxf>
      <fill>
        <patternFill>
          <bgColor rgb="FFFF0000"/>
        </patternFill>
      </fill>
    </dxf>
    <dxf>
      <fill>
        <patternFill>
          <bgColor theme="1"/>
        </patternFill>
      </fill>
    </dxf>
    <dxf>
      <fill>
        <patternFill>
          <bgColor rgb="FFFFC000"/>
        </patternFill>
      </fill>
    </dxf>
    <dxf>
      <fill>
        <patternFill>
          <bgColor theme="6" tint="0.59996337778862885"/>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6" tint="0.39994506668294322"/>
        </patternFill>
      </fill>
    </dxf>
    <dxf>
      <fill>
        <patternFill>
          <bgColor theme="1"/>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C000"/>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E5CB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4.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Formula (Hidden)'!$B$33" lockText="1" noThreeD="1"/>
</file>

<file path=xl/ctrlProps/ctrlProp10.xml><?xml version="1.0" encoding="utf-8"?>
<formControlPr xmlns="http://schemas.microsoft.com/office/spreadsheetml/2009/9/main" objectType="CheckBox" fmlaLink="'Formula (Hidden)'!$B$42" lockText="1" noThreeD="1"/>
</file>

<file path=xl/ctrlProps/ctrlProp11.xml><?xml version="1.0" encoding="utf-8"?>
<formControlPr xmlns="http://schemas.microsoft.com/office/spreadsheetml/2009/9/main" objectType="Radio" firstButton="1" fmlaLink="'Formula (Hidden)'!$B$44"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Formula (Hidden)'!$B$34" lockText="1" noThreeD="1"/>
</file>

<file path=xl/ctrlProps/ctrlProp3.xml><?xml version="1.0" encoding="utf-8"?>
<formControlPr xmlns="http://schemas.microsoft.com/office/spreadsheetml/2009/9/main" objectType="CheckBox" fmlaLink="'Formula (Hidden)'!$B$35" lockText="1" noThreeD="1"/>
</file>

<file path=xl/ctrlProps/ctrlProp4.xml><?xml version="1.0" encoding="utf-8"?>
<formControlPr xmlns="http://schemas.microsoft.com/office/spreadsheetml/2009/9/main" objectType="CheckBox" fmlaLink="'Formula (Hidden)'!$B$36" lockText="1" noThreeD="1"/>
</file>

<file path=xl/ctrlProps/ctrlProp5.xml><?xml version="1.0" encoding="utf-8"?>
<formControlPr xmlns="http://schemas.microsoft.com/office/spreadsheetml/2009/9/main" objectType="CheckBox" fmlaLink="'Formula (Hidden)'!$B$37" lockText="1" noThreeD="1"/>
</file>

<file path=xl/ctrlProps/ctrlProp6.xml><?xml version="1.0" encoding="utf-8"?>
<formControlPr xmlns="http://schemas.microsoft.com/office/spreadsheetml/2009/9/main" objectType="CheckBox" fmlaLink="'Formula (Hidden)'!$B$38" lockText="1" noThreeD="1"/>
</file>

<file path=xl/ctrlProps/ctrlProp7.xml><?xml version="1.0" encoding="utf-8"?>
<formControlPr xmlns="http://schemas.microsoft.com/office/spreadsheetml/2009/9/main" objectType="CheckBox" fmlaLink="'Formula (Hidden)'!$B$39" lockText="1" noThreeD="1"/>
</file>

<file path=xl/ctrlProps/ctrlProp8.xml><?xml version="1.0" encoding="utf-8"?>
<formControlPr xmlns="http://schemas.microsoft.com/office/spreadsheetml/2009/9/main" objectType="CheckBox" fmlaLink="'Formula (Hidden)'!$B$40" lockText="1" noThreeD="1"/>
</file>

<file path=xl/ctrlProps/ctrlProp9.xml><?xml version="1.0" encoding="utf-8"?>
<formControlPr xmlns="http://schemas.microsoft.com/office/spreadsheetml/2009/9/main" objectType="CheckBox" fmlaLink="'Formula (Hidden)'!$B$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2408293</xdr:colOff>
      <xdr:row>9</xdr:row>
      <xdr:rowOff>20551</xdr:rowOff>
    </xdr:from>
    <xdr:to>
      <xdr:col>7</xdr:col>
      <xdr:colOff>0</xdr:colOff>
      <xdr:row>11</xdr:row>
      <xdr:rowOff>3835823</xdr:rowOff>
    </xdr:to>
    <xdr:pic>
      <xdr:nvPicPr>
        <xdr:cNvPr id="2" name="Picture 1">
          <a:extLst>
            <a:ext uri="{FF2B5EF4-FFF2-40B4-BE49-F238E27FC236}">
              <a16:creationId xmlns:a16="http://schemas.microsoft.com/office/drawing/2014/main" id="{A988BEBD-00A4-4AD9-956B-E8422F4D80FF}"/>
            </a:ext>
          </a:extLst>
        </xdr:cNvPr>
        <xdr:cNvPicPr>
          <a:picLocks noChangeAspect="1"/>
        </xdr:cNvPicPr>
      </xdr:nvPicPr>
      <xdr:blipFill>
        <a:blip xmlns:r="http://schemas.openxmlformats.org/officeDocument/2006/relationships" r:embed="rId1"/>
        <a:stretch>
          <a:fillRect/>
        </a:stretch>
      </xdr:blipFill>
      <xdr:spPr>
        <a:xfrm>
          <a:off x="2409563" y="9556981"/>
          <a:ext cx="11626477" cy="47762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3251200</xdr:colOff>
          <xdr:row>64</xdr:row>
          <xdr:rowOff>50800</xdr:rowOff>
        </xdr:from>
        <xdr:to>
          <xdr:col>3</xdr:col>
          <xdr:colOff>5657850</xdr:colOff>
          <xdr:row>64</xdr:row>
          <xdr:rowOff>323850</xdr:rowOff>
        </xdr:to>
        <xdr:sp macro="" textlink="">
          <xdr:nvSpPr>
            <xdr:cNvPr id="2057" name="Check Box 9" descr="OpenID" hidden="1">
              <a:extLst>
                <a:ext uri="{63B3BB69-23CF-44E3-9099-C40C66FF867C}">
                  <a14:compatExt spid="_x0000_s2057"/>
                </a:ext>
                <a:ext uri="{FF2B5EF4-FFF2-40B4-BE49-F238E27FC236}">
                  <a16:creationId xmlns:a16="http://schemas.microsoft.com/office/drawing/2014/main" id="{00000000-0008-0000-03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OpenID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65</xdr:row>
          <xdr:rowOff>50800</xdr:rowOff>
        </xdr:from>
        <xdr:to>
          <xdr:col>3</xdr:col>
          <xdr:colOff>5657850</xdr:colOff>
          <xdr:row>65</xdr:row>
          <xdr:rowOff>323850</xdr:rowOff>
        </xdr:to>
        <xdr:sp macro="" textlink="">
          <xdr:nvSpPr>
            <xdr:cNvPr id="2058" name="Check Box 10" descr="OpenID"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Basic Demographics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66</xdr:row>
          <xdr:rowOff>50800</xdr:rowOff>
        </xdr:from>
        <xdr:to>
          <xdr:col>3</xdr:col>
          <xdr:colOff>5657850</xdr:colOff>
          <xdr:row>66</xdr:row>
          <xdr:rowOff>323850</xdr:rowOff>
        </xdr:to>
        <xdr:sp macro="" textlink="">
          <xdr:nvSpPr>
            <xdr:cNvPr id="2059" name="Check Box 11" descr="OpenID"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Profile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67</xdr:row>
          <xdr:rowOff>50800</xdr:rowOff>
        </xdr:from>
        <xdr:to>
          <xdr:col>3</xdr:col>
          <xdr:colOff>5657850</xdr:colOff>
          <xdr:row>67</xdr:row>
          <xdr:rowOff>323850</xdr:rowOff>
        </xdr:to>
        <xdr:sp macro="" textlink="">
          <xdr:nvSpPr>
            <xdr:cNvPr id="2060" name="Check Box 12" descr="OpenID" hidden="1">
              <a:extLst>
                <a:ext uri="{63B3BB69-23CF-44E3-9099-C40C66FF867C}">
                  <a14:compatExt spid="_x0000_s2060"/>
                </a:ext>
                <a:ext uri="{FF2B5EF4-FFF2-40B4-BE49-F238E27FC236}">
                  <a16:creationId xmlns:a16="http://schemas.microsoft.com/office/drawing/2014/main" id="{00000000-0008-0000-03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Profile Extended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68</xdr:row>
          <xdr:rowOff>50800</xdr:rowOff>
        </xdr:from>
        <xdr:to>
          <xdr:col>3</xdr:col>
          <xdr:colOff>5657850</xdr:colOff>
          <xdr:row>68</xdr:row>
          <xdr:rowOff>323850</xdr:rowOff>
        </xdr:to>
        <xdr:sp macro="" textlink="">
          <xdr:nvSpPr>
            <xdr:cNvPr id="2062" name="Check Box 14" descr="OpenID"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Email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69</xdr:row>
          <xdr:rowOff>50800</xdr:rowOff>
        </xdr:from>
        <xdr:to>
          <xdr:col>3</xdr:col>
          <xdr:colOff>5657850</xdr:colOff>
          <xdr:row>69</xdr:row>
          <xdr:rowOff>323850</xdr:rowOff>
        </xdr:to>
        <xdr:sp macro="" textlink="">
          <xdr:nvSpPr>
            <xdr:cNvPr id="2063" name="Check Box 15" descr="OpenID" hidden="1">
              <a:extLst>
                <a:ext uri="{63B3BB69-23CF-44E3-9099-C40C66FF867C}">
                  <a14:compatExt spid="_x0000_s2063"/>
                </a:ext>
                <a:ext uri="{FF2B5EF4-FFF2-40B4-BE49-F238E27FC236}">
                  <a16:creationId xmlns:a16="http://schemas.microsoft.com/office/drawing/2014/main" id="{00000000-0008-0000-03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Phone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70</xdr:row>
          <xdr:rowOff>50800</xdr:rowOff>
        </xdr:from>
        <xdr:to>
          <xdr:col>3</xdr:col>
          <xdr:colOff>5657850</xdr:colOff>
          <xdr:row>70</xdr:row>
          <xdr:rowOff>323850</xdr:rowOff>
        </xdr:to>
        <xdr:sp macro="" textlink="">
          <xdr:nvSpPr>
            <xdr:cNvPr id="2064" name="Check Box 16" descr="OpenID" hidden="1">
              <a:extLst>
                <a:ext uri="{63B3BB69-23CF-44E3-9099-C40C66FF867C}">
                  <a14:compatExt spid="_x0000_s2064"/>
                </a:ext>
                <a:ext uri="{FF2B5EF4-FFF2-40B4-BE49-F238E27FC236}">
                  <a16:creationId xmlns:a16="http://schemas.microsoft.com/office/drawing/2014/main" id="{00000000-0008-0000-03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Landline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71</xdr:row>
          <xdr:rowOff>50800</xdr:rowOff>
        </xdr:from>
        <xdr:to>
          <xdr:col>3</xdr:col>
          <xdr:colOff>5657850</xdr:colOff>
          <xdr:row>71</xdr:row>
          <xdr:rowOff>323850</xdr:rowOff>
        </xdr:to>
        <xdr:sp macro="" textlink="">
          <xdr:nvSpPr>
            <xdr:cNvPr id="2065" name="Check Box 17" descr="OpenID" hidden="1">
              <a:extLst>
                <a:ext uri="{63B3BB69-23CF-44E3-9099-C40C66FF867C}">
                  <a14:compatExt spid="_x0000_s2065"/>
                </a:ext>
                <a:ext uri="{FF2B5EF4-FFF2-40B4-BE49-F238E27FC236}">
                  <a16:creationId xmlns:a16="http://schemas.microsoft.com/office/drawing/2014/main" id="{00000000-0008-0000-03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GP Reg Details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72</xdr:row>
          <xdr:rowOff>50800</xdr:rowOff>
        </xdr:from>
        <xdr:to>
          <xdr:col>3</xdr:col>
          <xdr:colOff>5657850</xdr:colOff>
          <xdr:row>72</xdr:row>
          <xdr:rowOff>323850</xdr:rowOff>
        </xdr:to>
        <xdr:sp macro="" textlink="">
          <xdr:nvSpPr>
            <xdr:cNvPr id="2066" name="Check Box 18" descr="OpenID" hidden="1">
              <a:extLst>
                <a:ext uri="{63B3BB69-23CF-44E3-9099-C40C66FF867C}">
                  <a14:compatExt spid="_x0000_s2066"/>
                </a:ext>
                <a:ext uri="{FF2B5EF4-FFF2-40B4-BE49-F238E27FC236}">
                  <a16:creationId xmlns:a16="http://schemas.microsoft.com/office/drawing/2014/main" id="{00000000-0008-0000-03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GP Int Credentials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73</xdr:row>
          <xdr:rowOff>50800</xdr:rowOff>
        </xdr:from>
        <xdr:to>
          <xdr:col>3</xdr:col>
          <xdr:colOff>5657850</xdr:colOff>
          <xdr:row>73</xdr:row>
          <xdr:rowOff>323850</xdr:rowOff>
        </xdr:to>
        <xdr:sp macro="" textlink="">
          <xdr:nvSpPr>
            <xdr:cNvPr id="2067" name="Check Box 19" descr="OpenID" hidden="1">
              <a:extLst>
                <a:ext uri="{63B3BB69-23CF-44E3-9099-C40C66FF867C}">
                  <a14:compatExt spid="_x0000_s2067"/>
                </a:ext>
                <a:ext uri="{FF2B5EF4-FFF2-40B4-BE49-F238E27FC236}">
                  <a16:creationId xmlns:a16="http://schemas.microsoft.com/office/drawing/2014/main" id="{00000000-0008-0000-03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Client Metadate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32</xdr:row>
          <xdr:rowOff>1828800</xdr:rowOff>
        </xdr:from>
        <xdr:to>
          <xdr:col>0</xdr:col>
          <xdr:colOff>2851150</xdr:colOff>
          <xdr:row>32</xdr:row>
          <xdr:rowOff>2165350</xdr:rowOff>
        </xdr:to>
        <xdr:sp macro="" textlink="">
          <xdr:nvSpPr>
            <xdr:cNvPr id="2071" name="Option Button 23" hidden="1">
              <a:extLst>
                <a:ext uri="{63B3BB69-23CF-44E3-9099-C40C66FF867C}">
                  <a14:compatExt spid="_x0000_s2071"/>
                </a:ext>
                <a:ext uri="{FF2B5EF4-FFF2-40B4-BE49-F238E27FC236}">
                  <a16:creationId xmlns:a16="http://schemas.microsoft.com/office/drawing/2014/main" id="{00000000-0008-0000-03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Non-NHS England Partners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32</xdr:row>
          <xdr:rowOff>1581150</xdr:rowOff>
        </xdr:from>
        <xdr:to>
          <xdr:col>0</xdr:col>
          <xdr:colOff>2851150</xdr:colOff>
          <xdr:row>32</xdr:row>
          <xdr:rowOff>1917700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3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Please 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32</xdr:row>
          <xdr:rowOff>2070100</xdr:rowOff>
        </xdr:from>
        <xdr:to>
          <xdr:col>0</xdr:col>
          <xdr:colOff>2851150</xdr:colOff>
          <xdr:row>32</xdr:row>
          <xdr:rowOff>2400300</xdr:rowOff>
        </xdr:to>
        <xdr:sp macro="" textlink="">
          <xdr:nvSpPr>
            <xdr:cNvPr id="2073" name="Option Button 25" hidden="1">
              <a:extLst>
                <a:ext uri="{63B3BB69-23CF-44E3-9099-C40C66FF867C}">
                  <a14:compatExt spid="_x0000_s2073"/>
                </a:ext>
                <a:ext uri="{FF2B5EF4-FFF2-40B4-BE49-F238E27FC236}">
                  <a16:creationId xmlns:a16="http://schemas.microsoft.com/office/drawing/2014/main" id="{00000000-0008-0000-03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NHS England Partners</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scic365.sharepoint.com/Users/rapy1/AppData/Local/Microsoft/Windows/INetCache/Content.Outlook/TIX5XCDO/file:/sagat/data/Assurance%20Service/ITK/NICA%20Accreditation/Requirements%20Spreadsheets/Supplier%20Certified%20Requirements%20Coverage%20v6.3.xls?009B2CD2" TargetMode="External"/><Relationship Id="rId1" Type="http://schemas.openxmlformats.org/officeDocument/2006/relationships/externalLinkPath" Target="file:///\\009B2CD2\Supplier%20Certified%20Requirements%20Coverage%20v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scic365.sharepoint.com/My%20Documents/Open_From_030517/E-RS%20Compliance/InHealth/CAB_Compliance_Matrix-InHealth_v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HSCIC/eRS/Futures/APIs/API%20-%20Supplier%20Reqs/CAB_Compliance_Matrix-InHealth_v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scic365.sharepoint.com/sagat/data/Assurance%20Service/ITK/NICA%20Accreditation/ITK%20Spine%20Mini%20Services/orQuestra/SPI_Spine_Mini_Services_Compliance_Matri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scic365.sharepoint.com/sagat/data/Assurance%20Service/ITK/NICA%20Accreditation/Requirements%20Spreadsheets/Supplier%20Certified%20Requirements%20Coverage%20v6.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 val="Data"/>
    </sheetNames>
    <sheetDataSet>
      <sheetData sheetId="0"/>
      <sheetData sheetId="1"/>
      <sheetData sheetId="2"/>
      <sheetData sheetId="3"/>
      <sheetData sheetId="4"/>
      <sheetData sheetId="5"/>
      <sheetData sheetId="6"/>
      <sheetData sheetId="7">
        <row r="3">
          <cell r="A3" t="str">
            <v>ITK Middleware</v>
          </cell>
          <cell r="E3" t="str">
            <v>Patient Identity Management v1.0</v>
          </cell>
          <cell r="G3" t="str">
            <v>Defect fixes only</v>
          </cell>
          <cell r="I3" t="str">
            <v>Yes</v>
          </cell>
          <cell r="K3" t="str">
            <v>Version: 1.0; Status: RC1</v>
          </cell>
          <cell r="M3">
            <v>3.7</v>
          </cell>
        </row>
        <row r="4">
          <cell r="A4" t="str">
            <v>ITK Client Application</v>
          </cell>
          <cell r="E4" t="str">
            <v>Patient Identity Management Update Master v1.0</v>
          </cell>
          <cell r="G4" t="str">
            <v>New functionality</v>
          </cell>
          <cell r="I4" t="str">
            <v>No</v>
          </cell>
          <cell r="K4" t="str">
            <v>Version: 1.0; Status: RC2</v>
          </cell>
        </row>
        <row r="5">
          <cell r="A5" t="str">
            <v>ITK Host Application</v>
          </cell>
          <cell r="E5" t="str">
            <v>Patient Encounter Management v1.0</v>
          </cell>
          <cell r="G5" t="str">
            <v>Defect fix and New funtionality</v>
          </cell>
          <cell r="K5" t="str">
            <v>Version: 1.0; Status: RC4</v>
          </cell>
        </row>
        <row r="6">
          <cell r="A6" t="str">
            <v>ITK Host &amp; Client Application</v>
          </cell>
          <cell r="E6" t="str">
            <v>Patient Encounter Management Update Master v1.0</v>
          </cell>
          <cell r="K6" t="str">
            <v>Version: 2.0; Status: RC1</v>
          </cell>
        </row>
        <row r="7">
          <cell r="A7" t="str">
            <v>ITK Spine Mini Services Provider</v>
          </cell>
          <cell r="E7" t="str">
            <v>In/Outpatient Encounter Management v1.0</v>
          </cell>
          <cell r="K7" t="str">
            <v>Version: 2.0; Status: RC2</v>
          </cell>
        </row>
        <row r="8">
          <cell r="E8" t="str">
            <v>In/Outpatient Encounter Management Update Master v1.0</v>
          </cell>
          <cell r="K8" t="str">
            <v>Version: 4.0; Status: Draft A</v>
          </cell>
        </row>
        <row r="9">
          <cell r="E9" t="str">
            <v>Advanced Encounter Management v1.0</v>
          </cell>
          <cell r="K9" t="str">
            <v>Version: 4.0; Status: RC2</v>
          </cell>
        </row>
        <row r="10">
          <cell r="E10" t="str">
            <v>Pending Encounter Management v1.0</v>
          </cell>
        </row>
        <row r="11">
          <cell r="E11" t="str">
            <v>Query Patient v1.0</v>
          </cell>
        </row>
        <row r="12">
          <cell r="E12" t="str">
            <v>Correspondence - Basic Document Transmission v1.0</v>
          </cell>
        </row>
        <row r="13">
          <cell r="E13" t="str">
            <v>Correspondence - Non Coded CDA v1.0</v>
          </cell>
        </row>
        <row r="14">
          <cell r="E14" t="str">
            <v>Correspondence - Ambulance v1.0</v>
          </cell>
        </row>
        <row r="15">
          <cell r="E15" t="str">
            <v>Correspondence - Discharge v1.0</v>
          </cell>
        </row>
        <row r="16">
          <cell r="E16" t="str">
            <v>Correspondence - Emergency Department v1.0</v>
          </cell>
        </row>
        <row r="17">
          <cell r="E17" t="str">
            <v>Correspondence - Out of Hours v1.0</v>
          </cell>
        </row>
        <row r="18">
          <cell r="E18" t="str">
            <v>Correspondence - Outpatient v1.0</v>
          </cell>
        </row>
        <row r="19">
          <cell r="E19" t="str">
            <v>PDS Services v1.0</v>
          </cell>
        </row>
        <row r="20">
          <cell r="E20" t="str">
            <v>Urgent Care v1.0 - Out of Hours / Walk In Centre F v1.0</v>
          </cell>
        </row>
        <row r="21">
          <cell r="E21" t="str">
            <v>Urgent Care v1.0 - A&amp;E Feed v1.0</v>
          </cell>
        </row>
        <row r="22">
          <cell r="E22" t="str">
            <v>HSCI - Care &amp; Support Planning Assessments v1.0</v>
          </cell>
        </row>
        <row r="23">
          <cell r="E23" t="str">
            <v>HSCI - Discharge Notifications to Social Care v1.0</v>
          </cell>
        </row>
        <row r="24">
          <cell r="E24" t="str">
            <v>HSCI - NHS Continuing Healthcare v1.0</v>
          </cell>
        </row>
        <row r="25">
          <cell r="E25" t="str">
            <v>Telehealth v1.0</v>
          </cell>
        </row>
        <row r="26">
          <cell r="E26" t="str">
            <v>Child Screening v1.0</v>
          </cell>
        </row>
        <row r="27">
          <cell r="E27" t="str">
            <v>NHS 111 v1.0</v>
          </cell>
        </row>
      </sheetData>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 val="Lists"/>
      <sheetName val="testcases detailed"/>
      <sheetName val="Risk Matrix"/>
    </sheetNames>
    <sheetDataSet>
      <sheetData sheetId="0"/>
      <sheetData sheetId="1"/>
      <sheetData sheetId="2"/>
      <sheetData sheetId="3">
        <row r="3">
          <cell r="A3" t="str">
            <v>Compliant</v>
          </cell>
        </row>
        <row r="4">
          <cell r="A4" t="str">
            <v>Semi-Compliant</v>
          </cell>
        </row>
        <row r="5">
          <cell r="A5" t="str">
            <v>Non-Compliant</v>
          </cell>
        </row>
        <row r="6">
          <cell r="A6" t="str">
            <v>N/A</v>
          </cell>
        </row>
      </sheetData>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 val="Lists"/>
      <sheetName val="testcases detailed"/>
    </sheetNames>
    <sheetDataSet>
      <sheetData sheetId="0"/>
      <sheetData sheetId="1"/>
      <sheetData sheetId="2"/>
      <sheetData sheetId="3">
        <row r="3">
          <cell r="A3" t="str">
            <v>Compliant</v>
          </cell>
        </row>
        <row r="4">
          <cell r="A4" t="str">
            <v>Semi-Compliant</v>
          </cell>
        </row>
        <row r="5">
          <cell r="A5" t="str">
            <v>Non-Compliant</v>
          </cell>
        </row>
        <row r="6">
          <cell r="A6" t="str">
            <v>N/A</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Data"/>
      <sheetName val="SMSP Compliance Reqts."/>
      <sheetName val="ITK Web Services Infra"/>
      <sheetName val="ITK Application Reqs"/>
      <sheetName val="Lists"/>
    </sheetNames>
    <sheetDataSet>
      <sheetData sheetId="0" refreshError="1"/>
      <sheetData sheetId="1" refreshError="1"/>
      <sheetData sheetId="2">
        <row r="4">
          <cell r="B4" t="str">
            <v>CAB Referrer v1</v>
          </cell>
        </row>
        <row r="5">
          <cell r="B5" t="str">
            <v>CAB Referrer v2.x</v>
          </cell>
        </row>
        <row r="6">
          <cell r="B6" t="str">
            <v>CAB Referrer v3</v>
          </cell>
        </row>
        <row r="7">
          <cell r="B7" t="str">
            <v>CAB Provider v1</v>
          </cell>
        </row>
        <row r="8">
          <cell r="B8" t="str">
            <v>CAB Provider v2.x</v>
          </cell>
        </row>
        <row r="9">
          <cell r="B9" t="str">
            <v>CAB Provider v3</v>
          </cell>
        </row>
        <row r="10">
          <cell r="B10" t="str">
            <v>Child Health Systems v1</v>
          </cell>
        </row>
        <row r="11">
          <cell r="B11" t="str">
            <v>EPS Prescriber v1</v>
          </cell>
        </row>
        <row r="12">
          <cell r="B12" t="str">
            <v>EPS Prescriber v2</v>
          </cell>
        </row>
        <row r="13">
          <cell r="B13" t="str">
            <v>EPS Dispenser v1</v>
          </cell>
        </row>
        <row r="14">
          <cell r="B14" t="str">
            <v>EPS Dispenser v2</v>
          </cell>
        </row>
        <row r="15">
          <cell r="B15" t="str">
            <v>GP Summary v1</v>
          </cell>
        </row>
        <row r="16">
          <cell r="B16" t="str">
            <v>GP2GP v1.1</v>
          </cell>
        </row>
        <row r="17">
          <cell r="B17" t="str">
            <v>GP2GP v2</v>
          </cell>
        </row>
        <row r="18">
          <cell r="B18" t="str">
            <v>GP Systems v1</v>
          </cell>
        </row>
        <row r="19">
          <cell r="B19" t="str">
            <v>Maternity Systems v1</v>
          </cell>
        </row>
        <row r="20">
          <cell r="B20" t="str">
            <v>PACS v1 Level 1</v>
          </cell>
        </row>
        <row r="21">
          <cell r="B21" t="str">
            <v>PACS v1 Level 2</v>
          </cell>
        </row>
        <row r="22">
          <cell r="B22" t="str">
            <v>PSIS Consumer v1</v>
          </cell>
        </row>
        <row r="23">
          <cell r="B23" t="str">
            <v>RIS v1 Level 1</v>
          </cell>
        </row>
        <row r="24">
          <cell r="B24" t="str">
            <v>RIS v1 Level 2</v>
          </cell>
        </row>
        <row r="25">
          <cell r="B25" t="str">
            <v>SCI v1</v>
          </cell>
        </row>
      </sheetData>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s>
    <sheetDataSet>
      <sheetData sheetId="0"/>
      <sheetData sheetId="1"/>
      <sheetData sheetId="2"/>
      <sheetData sheetId="3"/>
      <sheetData sheetId="4"/>
      <sheetData sheetId="5"/>
      <sheetData sheetId="6"/>
      <sheetData sheetId="7">
        <row r="3">
          <cell r="A3" t="str">
            <v>ITK Middleware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odsportal.digital.nhs.uk/" TargetMode="External"/><Relationship Id="rId2" Type="http://schemas.openxmlformats.org/officeDocument/2006/relationships/hyperlink" Target="https://www.dsptoolkit.nhs.uk/" TargetMode="External"/><Relationship Id="rId1" Type="http://schemas.openxmlformats.org/officeDocument/2006/relationships/hyperlink" Target="https://digital.nhs.uk/data-and-information/information-standards/information-standards-and-data-collections-including-extractions/publications-and-notifications/standards-and-collections/dcb0129-clinical-risk-management-its-application-in-the-manufacture-of-health-it-system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igital.nhs.uk/binaries/content/assets/website-assets/services/operations/changes-summary/connection-agreement.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ico.org.uk/for-organisations/uk-gdpr-guidance-and-resources/controllers-and-processors/" TargetMode="External"/><Relationship Id="rId3" Type="http://schemas.openxmlformats.org/officeDocument/2006/relationships/hyperlink" Target="https://digital.nhs.uk/services/partner-onboarding/operations" TargetMode="External"/><Relationship Id="rId7" Type="http://schemas.openxmlformats.org/officeDocument/2006/relationships/hyperlink" Target="https://www.dsptoolkit.nhs.uk/" TargetMode="External"/><Relationship Id="rId12" Type="http://schemas.openxmlformats.org/officeDocument/2006/relationships/printerSettings" Target="../printerSettings/printerSettings2.bin"/><Relationship Id="rId2" Type="http://schemas.openxmlformats.org/officeDocument/2006/relationships/hyperlink" Target="https://digital.nhs.uk/data-and-information/information-standards/information-standards-and-data-collections-including-extractions/publications-and-notifications/standards-and-collections/dcb0129-clinical-risk-management-its-application-in-the-manufacture-of-health-it-systems" TargetMode="External"/><Relationship Id="rId1" Type="http://schemas.openxmlformats.org/officeDocument/2006/relationships/hyperlink" Target="https://ec.europa.eu/docsroom/documents/37581/attachments/1/translations/en/renditions/native" TargetMode="External"/><Relationship Id="rId6" Type="http://schemas.openxmlformats.org/officeDocument/2006/relationships/hyperlink" Target="https://digital.nhs.uk/services/organisation-data-service" TargetMode="External"/><Relationship Id="rId11" Type="http://schemas.openxmlformats.org/officeDocument/2006/relationships/hyperlink" Target="https://www.ncsc.gov.uk/articles/check-fundamental-principles" TargetMode="External"/><Relationship Id="rId5" Type="http://schemas.openxmlformats.org/officeDocument/2006/relationships/hyperlink" Target="https://odsportal.digital.nhs.uk/" TargetMode="External"/><Relationship Id="rId10" Type="http://schemas.openxmlformats.org/officeDocument/2006/relationships/hyperlink" Target="https://ico.org.uk/for-organisations/uk-gdpr-guidance-and-resources/personal-information-what-is-it/what-is-personal-data/what-is-personal-data/" TargetMode="External"/><Relationship Id="rId4" Type="http://schemas.openxmlformats.org/officeDocument/2006/relationships/hyperlink" Target="https://digital.nhs.uk/data-and-information/information-standards/information-standards-and-data-collections-including-extractions/publications-and-notifications/standards-and-collections/dcb0160-clinical-risk-management-its-application-in-the-deployment-and-use-of-health-it-systems" TargetMode="External"/><Relationship Id="rId9" Type="http://schemas.openxmlformats.org/officeDocument/2006/relationships/hyperlink" Target="https://ico.org.uk/for-organisations/guide-to-data-protection/guide-to-the-general-data-protection-regulation-gdpr/what-is-personal-data/what-is-personal-data/"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igital.nhs.uk/data-and-information/looking-after-information/data-security-and-information-governance/nhs-and-social-care-data-off-shoring-and-the-use-of-public-cloud-services"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4.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digital.nhs.uk/services/health-and-social-care-network/new-hscn-connections" TargetMode="External"/><Relationship Id="rId16" Type="http://schemas.openxmlformats.org/officeDocument/2006/relationships/ctrlProp" Target="../ctrlProps/ctrlProp11.xml"/><Relationship Id="rId1" Type="http://schemas.openxmlformats.org/officeDocument/2006/relationships/hyperlink" Target="https://ico.org.uk/for-organisations/guide-to-data-protection/guide-to-the-general-data-protection-regulation-gdpr/what-is-personal-data/what-is-personal-data/"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2A7CE-CB4E-41C3-A313-EA90F8D57569}">
  <sheetPr codeName="Sheet1">
    <tabColor theme="0" tint="-0.249977111117893"/>
    <pageSetUpPr fitToPage="1"/>
  </sheetPr>
  <dimension ref="A1:K130"/>
  <sheetViews>
    <sheetView zoomScale="110" zoomScaleNormal="110" workbookViewId="0">
      <selection activeCell="A5" sqref="A5"/>
    </sheetView>
  </sheetViews>
  <sheetFormatPr defaultColWidth="0" defaultRowHeight="13" customHeight="1" zeroHeight="1" x14ac:dyDescent="0.25"/>
  <cols>
    <col min="1" max="1" width="34.453125" style="12" customWidth="1"/>
    <col min="2" max="2" width="69.7265625" style="12" customWidth="1"/>
    <col min="3" max="3" width="26.453125" style="13" customWidth="1"/>
    <col min="4" max="4" width="18.1796875" style="11" customWidth="1"/>
    <col min="5" max="6" width="17.7265625" style="11" customWidth="1"/>
    <col min="7" max="7" width="16.453125" style="11" customWidth="1"/>
    <col min="8" max="11" width="0" style="11" hidden="1" customWidth="1"/>
    <col min="12" max="16384" width="9.1796875" style="11" hidden="1"/>
  </cols>
  <sheetData>
    <row r="1" spans="1:7" ht="34.9" customHeight="1" thickBot="1" x14ac:dyDescent="0.3">
      <c r="A1" s="306" t="s">
        <v>364</v>
      </c>
      <c r="B1" s="307"/>
      <c r="C1" s="307"/>
      <c r="D1" s="307"/>
      <c r="E1" s="307"/>
      <c r="F1" s="307"/>
      <c r="G1" s="307"/>
    </row>
    <row r="2" spans="1:7" ht="58" customHeight="1" thickBot="1" x14ac:dyDescent="0.3">
      <c r="A2" s="221" t="s">
        <v>365</v>
      </c>
      <c r="B2" s="308" t="s">
        <v>366</v>
      </c>
      <c r="C2" s="309"/>
      <c r="D2" s="309"/>
      <c r="E2" s="309"/>
      <c r="F2" s="309"/>
      <c r="G2" s="309"/>
    </row>
    <row r="3" spans="1:7" ht="103.15" customHeight="1" thickBot="1" x14ac:dyDescent="0.3">
      <c r="A3" s="310" t="s">
        <v>367</v>
      </c>
      <c r="B3" s="311"/>
      <c r="C3" s="311"/>
      <c r="D3" s="311"/>
      <c r="E3" s="311"/>
      <c r="F3" s="311"/>
      <c r="G3" s="49" t="s">
        <v>2</v>
      </c>
    </row>
    <row r="4" spans="1:7" ht="34.9" customHeight="1" thickBot="1" x14ac:dyDescent="0.3">
      <c r="A4" s="222" t="s">
        <v>368</v>
      </c>
      <c r="B4" s="312" t="s">
        <v>369</v>
      </c>
      <c r="C4" s="313"/>
      <c r="D4" s="313"/>
      <c r="E4" s="313"/>
      <c r="F4" s="314"/>
      <c r="G4" s="223" t="s">
        <v>370</v>
      </c>
    </row>
    <row r="5" spans="1:7" ht="184.5" customHeight="1" thickBot="1" x14ac:dyDescent="0.3">
      <c r="A5" s="224" t="s">
        <v>6</v>
      </c>
      <c r="B5" s="315" t="s">
        <v>371</v>
      </c>
      <c r="C5" s="316"/>
      <c r="D5" s="316"/>
      <c r="E5" s="316"/>
      <c r="F5" s="316"/>
      <c r="G5" s="46" t="s">
        <v>7</v>
      </c>
    </row>
    <row r="6" spans="1:7" ht="127.5" customHeight="1" thickBot="1" x14ac:dyDescent="0.3">
      <c r="A6" s="322" t="s">
        <v>372</v>
      </c>
      <c r="B6" s="315" t="s">
        <v>373</v>
      </c>
      <c r="C6" s="324"/>
      <c r="D6" s="324"/>
      <c r="E6" s="324"/>
      <c r="F6" s="325"/>
      <c r="G6" s="46"/>
    </row>
    <row r="7" spans="1:7" ht="26.5" customHeight="1" thickBot="1" x14ac:dyDescent="0.3">
      <c r="A7" s="323"/>
      <c r="B7" s="326" t="s">
        <v>102</v>
      </c>
      <c r="C7" s="327"/>
      <c r="D7" s="327"/>
      <c r="E7" s="327"/>
      <c r="F7" s="328"/>
      <c r="G7" s="46"/>
    </row>
    <row r="8" spans="1:7" ht="125.25" customHeight="1" thickBot="1" x14ac:dyDescent="0.3">
      <c r="A8" s="224" t="s">
        <v>374</v>
      </c>
      <c r="B8" s="315" t="s">
        <v>375</v>
      </c>
      <c r="C8" s="316"/>
      <c r="D8" s="316"/>
      <c r="E8" s="316"/>
      <c r="F8" s="316"/>
      <c r="G8" s="46" t="s">
        <v>8</v>
      </c>
    </row>
    <row r="9" spans="1:7" ht="56.25" customHeight="1" thickBot="1" x14ac:dyDescent="0.3">
      <c r="A9" s="224" t="s">
        <v>376</v>
      </c>
      <c r="B9" s="315" t="s">
        <v>377</v>
      </c>
      <c r="C9" s="316"/>
      <c r="D9" s="316"/>
      <c r="E9" s="316"/>
      <c r="F9" s="316"/>
      <c r="G9" s="46" t="s">
        <v>378</v>
      </c>
    </row>
    <row r="10" spans="1:7" ht="16.5" customHeight="1" x14ac:dyDescent="0.25">
      <c r="A10" s="225"/>
      <c r="B10" s="226"/>
      <c r="C10" s="226"/>
      <c r="D10" s="226"/>
      <c r="E10" s="226"/>
      <c r="F10" s="226"/>
      <c r="G10" s="227"/>
    </row>
    <row r="11" spans="1:7" ht="61" customHeight="1" x14ac:dyDescent="0.25">
      <c r="A11" s="339" t="s">
        <v>379</v>
      </c>
      <c r="B11" s="298"/>
      <c r="C11" s="298"/>
      <c r="D11" s="12"/>
      <c r="E11" s="12"/>
      <c r="F11" s="298"/>
      <c r="G11" s="298"/>
    </row>
    <row r="12" spans="1:7" ht="306" customHeight="1" x14ac:dyDescent="0.25">
      <c r="A12" s="340"/>
      <c r="B12" s="299"/>
      <c r="C12" s="299"/>
      <c r="D12" s="12"/>
      <c r="E12" s="12"/>
      <c r="F12" s="299"/>
      <c r="G12" s="299"/>
    </row>
    <row r="13" spans="1:7" ht="30" customHeight="1" x14ac:dyDescent="0.25">
      <c r="A13" s="300" t="s">
        <v>0</v>
      </c>
      <c r="B13" s="301"/>
      <c r="C13" s="301"/>
      <c r="D13" s="301"/>
      <c r="E13" s="301"/>
      <c r="F13" s="301"/>
      <c r="G13" s="302"/>
    </row>
    <row r="14" spans="1:7" ht="162" customHeight="1" x14ac:dyDescent="0.25">
      <c r="A14" s="303" t="s">
        <v>380</v>
      </c>
      <c r="B14" s="304"/>
      <c r="C14" s="304"/>
      <c r="D14" s="304"/>
      <c r="E14" s="304"/>
      <c r="F14" s="304"/>
      <c r="G14" s="305"/>
    </row>
    <row r="15" spans="1:7" ht="148" customHeight="1" x14ac:dyDescent="0.25">
      <c r="A15" s="303" t="s">
        <v>381</v>
      </c>
      <c r="B15" s="304"/>
      <c r="C15" s="304"/>
      <c r="D15" s="304"/>
      <c r="E15" s="304"/>
      <c r="F15" s="304"/>
      <c r="G15" s="305"/>
    </row>
    <row r="16" spans="1:7" ht="28.9" customHeight="1" thickBot="1" x14ac:dyDescent="0.3">
      <c r="A16" s="287" t="s">
        <v>1</v>
      </c>
      <c r="B16" s="288"/>
      <c r="C16" s="288"/>
      <c r="D16" s="288"/>
      <c r="E16" s="288"/>
      <c r="F16" s="288"/>
      <c r="G16" s="47" t="s">
        <v>2</v>
      </c>
    </row>
    <row r="17" spans="1:7" ht="28.5" customHeight="1" thickBot="1" x14ac:dyDescent="0.3">
      <c r="A17" s="289" t="s">
        <v>382</v>
      </c>
      <c r="B17" s="290"/>
      <c r="C17" s="290"/>
      <c r="D17" s="290"/>
      <c r="E17" s="290"/>
      <c r="F17" s="290"/>
      <c r="G17" s="220"/>
    </row>
    <row r="18" spans="1:7" ht="37.5" customHeight="1" thickBot="1" x14ac:dyDescent="0.3">
      <c r="A18" s="20" t="s">
        <v>3</v>
      </c>
      <c r="B18" s="330" t="s">
        <v>383</v>
      </c>
      <c r="C18" s="331"/>
      <c r="D18" s="331"/>
      <c r="E18" s="331"/>
      <c r="F18" s="331"/>
      <c r="G18" s="48"/>
    </row>
    <row r="19" spans="1:7" ht="51.75" customHeight="1" thickBot="1" x14ac:dyDescent="0.3">
      <c r="A19" s="19" t="s">
        <v>4</v>
      </c>
      <c r="B19" s="330" t="s">
        <v>384</v>
      </c>
      <c r="C19" s="331"/>
      <c r="D19" s="331"/>
      <c r="E19" s="331"/>
      <c r="F19" s="331"/>
      <c r="G19" s="48"/>
    </row>
    <row r="20" spans="1:7" ht="109.5" customHeight="1" thickBot="1" x14ac:dyDescent="0.3">
      <c r="A20" s="228" t="s">
        <v>385</v>
      </c>
      <c r="B20" s="332" t="s">
        <v>386</v>
      </c>
      <c r="C20" s="333"/>
      <c r="D20" s="333"/>
      <c r="E20" s="333"/>
      <c r="F20" s="333"/>
      <c r="G20" s="59"/>
    </row>
    <row r="21" spans="1:7" ht="28.5" customHeight="1" thickBot="1" x14ac:dyDescent="0.3">
      <c r="A21" s="334" t="s">
        <v>9</v>
      </c>
      <c r="B21" s="335"/>
      <c r="C21" s="335"/>
      <c r="D21" s="335"/>
      <c r="E21" s="335"/>
      <c r="F21" s="335"/>
      <c r="G21" s="335"/>
    </row>
    <row r="22" spans="1:7" ht="97.5" customHeight="1" thickBot="1" x14ac:dyDescent="0.3">
      <c r="A22" s="336" t="s">
        <v>331</v>
      </c>
      <c r="B22" s="337"/>
      <c r="C22" s="337"/>
      <c r="D22" s="337"/>
      <c r="E22" s="337"/>
      <c r="F22" s="337"/>
      <c r="G22" s="50"/>
    </row>
    <row r="23" spans="1:7" x14ac:dyDescent="0.25">
      <c r="A23" s="12" t="s">
        <v>10</v>
      </c>
    </row>
    <row r="24" spans="1:7" s="7" customFormat="1" ht="30.75" customHeight="1" x14ac:dyDescent="0.35">
      <c r="A24" s="338" t="s">
        <v>11</v>
      </c>
      <c r="B24" s="338"/>
      <c r="C24" s="338"/>
      <c r="D24" s="338"/>
    </row>
    <row r="25" spans="1:7" s="8" customFormat="1" x14ac:dyDescent="0.3">
      <c r="A25" s="15" t="s">
        <v>12</v>
      </c>
      <c r="B25" s="329" t="s">
        <v>13</v>
      </c>
      <c r="C25" s="329"/>
      <c r="D25" s="329"/>
      <c r="E25" s="329"/>
      <c r="F25" s="329"/>
    </row>
    <row r="26" spans="1:7" s="8" customFormat="1" ht="66" customHeight="1" x14ac:dyDescent="0.25">
      <c r="A26" s="16" t="s">
        <v>14</v>
      </c>
      <c r="B26" s="295" t="s">
        <v>387</v>
      </c>
      <c r="C26" s="295"/>
      <c r="D26" s="295"/>
      <c r="E26" s="295"/>
      <c r="F26" s="295"/>
      <c r="G26" s="42"/>
    </row>
    <row r="27" spans="1:7" s="8" customFormat="1" ht="68.150000000000006" customHeight="1" x14ac:dyDescent="0.25">
      <c r="A27" s="16" t="s">
        <v>15</v>
      </c>
      <c r="B27" s="295" t="s">
        <v>16</v>
      </c>
      <c r="C27" s="295"/>
      <c r="D27" s="295"/>
      <c r="E27" s="295"/>
      <c r="F27" s="295"/>
      <c r="G27" s="42"/>
    </row>
    <row r="28" spans="1:7" s="8" customFormat="1" ht="65.25" customHeight="1" x14ac:dyDescent="0.25">
      <c r="A28" s="16" t="s">
        <v>17</v>
      </c>
      <c r="B28" s="295" t="s">
        <v>18</v>
      </c>
      <c r="C28" s="295"/>
      <c r="D28" s="295"/>
      <c r="E28" s="295"/>
      <c r="F28" s="295"/>
      <c r="G28" s="42"/>
    </row>
    <row r="29" spans="1:7" s="3" customFormat="1" ht="12" customHeight="1" x14ac:dyDescent="0.25">
      <c r="A29" s="35"/>
      <c r="B29" s="43"/>
      <c r="C29" s="44"/>
      <c r="D29" s="45"/>
      <c r="E29" s="8"/>
      <c r="F29" s="8"/>
      <c r="G29" s="42"/>
    </row>
    <row r="30" spans="1:7" s="3" customFormat="1" ht="12" customHeight="1" x14ac:dyDescent="0.25">
      <c r="A30" s="36"/>
      <c r="B30" s="37"/>
      <c r="C30" s="38"/>
      <c r="D30" s="39"/>
      <c r="E30" s="8"/>
      <c r="F30" s="8"/>
      <c r="G30" s="42"/>
    </row>
    <row r="31" spans="1:7" s="13" customFormat="1" ht="20" x14ac:dyDescent="0.25">
      <c r="A31" s="296" t="s">
        <v>19</v>
      </c>
      <c r="B31" s="297"/>
      <c r="C31" s="40"/>
      <c r="D31" s="41"/>
      <c r="E31" s="8"/>
      <c r="F31" s="8"/>
      <c r="G31" s="42"/>
    </row>
    <row r="32" spans="1:7" s="13" customFormat="1" x14ac:dyDescent="0.25">
      <c r="A32" s="31" t="s">
        <v>20</v>
      </c>
      <c r="B32" s="319" t="s">
        <v>13</v>
      </c>
      <c r="C32" s="320"/>
      <c r="D32" s="321"/>
      <c r="G32" s="42"/>
    </row>
    <row r="33" spans="1:7" s="13" customFormat="1" x14ac:dyDescent="0.25">
      <c r="A33" s="32" t="s">
        <v>21</v>
      </c>
      <c r="B33" s="317" t="s">
        <v>22</v>
      </c>
      <c r="C33" s="317"/>
      <c r="D33" s="318"/>
      <c r="G33" s="42"/>
    </row>
    <row r="34" spans="1:7" s="13" customFormat="1" x14ac:dyDescent="0.25">
      <c r="A34" s="33" t="s">
        <v>23</v>
      </c>
      <c r="B34" s="291" t="s">
        <v>24</v>
      </c>
      <c r="C34" s="291"/>
      <c r="D34" s="292"/>
      <c r="G34" s="42"/>
    </row>
    <row r="35" spans="1:7" s="13" customFormat="1" x14ac:dyDescent="0.25">
      <c r="A35" s="33" t="s">
        <v>25</v>
      </c>
      <c r="B35" s="291" t="s">
        <v>26</v>
      </c>
      <c r="C35" s="291"/>
      <c r="D35" s="292"/>
      <c r="G35" s="42"/>
    </row>
    <row r="36" spans="1:7" s="13" customFormat="1" x14ac:dyDescent="0.25">
      <c r="A36" s="33" t="s">
        <v>27</v>
      </c>
      <c r="B36" s="291" t="s">
        <v>28</v>
      </c>
      <c r="C36" s="291"/>
      <c r="D36" s="292"/>
      <c r="G36" s="42"/>
    </row>
    <row r="37" spans="1:7" s="13" customFormat="1" x14ac:dyDescent="0.25">
      <c r="A37" s="33" t="s">
        <v>29</v>
      </c>
      <c r="B37" s="291" t="s">
        <v>30</v>
      </c>
      <c r="C37" s="291"/>
      <c r="D37" s="292"/>
      <c r="G37" s="42"/>
    </row>
    <row r="38" spans="1:7" s="13" customFormat="1" x14ac:dyDescent="0.25">
      <c r="A38" s="33" t="s">
        <v>31</v>
      </c>
      <c r="B38" s="291" t="s">
        <v>32</v>
      </c>
      <c r="C38" s="291"/>
      <c r="D38" s="292"/>
      <c r="G38" s="42"/>
    </row>
    <row r="39" spans="1:7" s="13" customFormat="1" x14ac:dyDescent="0.25">
      <c r="A39" s="33" t="s">
        <v>33</v>
      </c>
      <c r="B39" s="291" t="s">
        <v>34</v>
      </c>
      <c r="C39" s="291"/>
      <c r="D39" s="292"/>
    </row>
    <row r="40" spans="1:7" s="13" customFormat="1" x14ac:dyDescent="0.25">
      <c r="A40" s="33" t="s">
        <v>35</v>
      </c>
      <c r="B40" s="291" t="s">
        <v>36</v>
      </c>
      <c r="C40" s="291"/>
      <c r="D40" s="292"/>
    </row>
    <row r="41" spans="1:7" s="13" customFormat="1" x14ac:dyDescent="0.25">
      <c r="A41" s="33" t="s">
        <v>37</v>
      </c>
      <c r="B41" s="291" t="s">
        <v>38</v>
      </c>
      <c r="C41" s="291"/>
      <c r="D41" s="292"/>
    </row>
    <row r="42" spans="1:7" s="13" customFormat="1" x14ac:dyDescent="0.25">
      <c r="A42" s="33" t="s">
        <v>39</v>
      </c>
      <c r="B42" s="291" t="s">
        <v>40</v>
      </c>
      <c r="C42" s="291"/>
      <c r="D42" s="292"/>
    </row>
    <row r="43" spans="1:7" s="13" customFormat="1" x14ac:dyDescent="0.25">
      <c r="A43" s="33" t="s">
        <v>41</v>
      </c>
      <c r="B43" s="291" t="s">
        <v>42</v>
      </c>
      <c r="C43" s="291"/>
      <c r="D43" s="292"/>
    </row>
    <row r="44" spans="1:7" s="13" customFormat="1" x14ac:dyDescent="0.25">
      <c r="A44" s="33" t="s">
        <v>43</v>
      </c>
      <c r="B44" s="291" t="s">
        <v>44</v>
      </c>
      <c r="C44" s="291"/>
      <c r="D44" s="292"/>
    </row>
    <row r="45" spans="1:7" s="13" customFormat="1" x14ac:dyDescent="0.25">
      <c r="A45" s="33" t="s">
        <v>45</v>
      </c>
      <c r="B45" s="291" t="s">
        <v>46</v>
      </c>
      <c r="C45" s="291"/>
      <c r="D45" s="292"/>
    </row>
    <row r="46" spans="1:7" s="13" customFormat="1" x14ac:dyDescent="0.25">
      <c r="A46" s="33" t="s">
        <v>47</v>
      </c>
      <c r="B46" s="291" t="s">
        <v>48</v>
      </c>
      <c r="C46" s="291"/>
      <c r="D46" s="292"/>
    </row>
    <row r="47" spans="1:7" s="13" customFormat="1" x14ac:dyDescent="0.25">
      <c r="A47" s="33" t="s">
        <v>49</v>
      </c>
      <c r="B47" s="291" t="s">
        <v>50</v>
      </c>
      <c r="C47" s="291"/>
      <c r="D47" s="292"/>
    </row>
    <row r="48" spans="1:7" s="13" customFormat="1" x14ac:dyDescent="0.25">
      <c r="A48" s="33" t="s">
        <v>51</v>
      </c>
      <c r="B48" s="291" t="s">
        <v>52</v>
      </c>
      <c r="C48" s="291"/>
      <c r="D48" s="292"/>
    </row>
    <row r="49" spans="1:4" s="13" customFormat="1" x14ac:dyDescent="0.25">
      <c r="A49" s="33" t="s">
        <v>53</v>
      </c>
      <c r="B49" s="291" t="s">
        <v>54</v>
      </c>
      <c r="C49" s="291"/>
      <c r="D49" s="292"/>
    </row>
    <row r="50" spans="1:4" s="13" customFormat="1" x14ac:dyDescent="0.25">
      <c r="A50" s="33" t="s">
        <v>55</v>
      </c>
      <c r="B50" s="291" t="s">
        <v>56</v>
      </c>
      <c r="C50" s="291"/>
      <c r="D50" s="292"/>
    </row>
    <row r="51" spans="1:4" s="13" customFormat="1" x14ac:dyDescent="0.25">
      <c r="A51" s="33" t="s">
        <v>57</v>
      </c>
      <c r="B51" s="291" t="s">
        <v>58</v>
      </c>
      <c r="C51" s="291"/>
      <c r="D51" s="292"/>
    </row>
    <row r="52" spans="1:4" s="13" customFormat="1" x14ac:dyDescent="0.25">
      <c r="A52" s="33" t="s">
        <v>59</v>
      </c>
      <c r="B52" s="291" t="s">
        <v>388</v>
      </c>
      <c r="C52" s="291"/>
      <c r="D52" s="292"/>
    </row>
    <row r="53" spans="1:4" s="13" customFormat="1" x14ac:dyDescent="0.25">
      <c r="A53" s="33" t="s">
        <v>60</v>
      </c>
      <c r="B53" s="291" t="s">
        <v>61</v>
      </c>
      <c r="C53" s="291"/>
      <c r="D53" s="292"/>
    </row>
    <row r="54" spans="1:4" s="13" customFormat="1" x14ac:dyDescent="0.25">
      <c r="A54" s="33" t="s">
        <v>62</v>
      </c>
      <c r="B54" s="291" t="s">
        <v>63</v>
      </c>
      <c r="C54" s="291"/>
      <c r="D54" s="292"/>
    </row>
    <row r="55" spans="1:4" s="13" customFormat="1" x14ac:dyDescent="0.25">
      <c r="A55" s="33" t="s">
        <v>389</v>
      </c>
      <c r="B55" s="291" t="s">
        <v>64</v>
      </c>
      <c r="C55" s="291"/>
      <c r="D55" s="292"/>
    </row>
    <row r="56" spans="1:4" s="13" customFormat="1" x14ac:dyDescent="0.25">
      <c r="A56" s="33" t="s">
        <v>65</v>
      </c>
      <c r="B56" s="291" t="s">
        <v>66</v>
      </c>
      <c r="C56" s="291"/>
      <c r="D56" s="292"/>
    </row>
    <row r="57" spans="1:4" s="13" customFormat="1" x14ac:dyDescent="0.25">
      <c r="A57" s="33" t="s">
        <v>67</v>
      </c>
      <c r="B57" s="291" t="s">
        <v>68</v>
      </c>
      <c r="C57" s="291"/>
      <c r="D57" s="292"/>
    </row>
    <row r="58" spans="1:4" s="13" customFormat="1" x14ac:dyDescent="0.25">
      <c r="A58" s="33" t="s">
        <v>69</v>
      </c>
      <c r="B58" s="291" t="s">
        <v>390</v>
      </c>
      <c r="C58" s="291"/>
      <c r="D58" s="292"/>
    </row>
    <row r="59" spans="1:4" s="13" customFormat="1" x14ac:dyDescent="0.25">
      <c r="A59" s="33" t="s">
        <v>70</v>
      </c>
      <c r="B59" s="291" t="s">
        <v>71</v>
      </c>
      <c r="C59" s="291"/>
      <c r="D59" s="292"/>
    </row>
    <row r="60" spans="1:4" s="13" customFormat="1" x14ac:dyDescent="0.25">
      <c r="A60" s="33" t="s">
        <v>72</v>
      </c>
      <c r="B60" s="291" t="s">
        <v>391</v>
      </c>
      <c r="C60" s="291"/>
      <c r="D60" s="292"/>
    </row>
    <row r="61" spans="1:4" s="13" customFormat="1" x14ac:dyDescent="0.25">
      <c r="A61" s="33" t="s">
        <v>73</v>
      </c>
      <c r="B61" s="291" t="s">
        <v>392</v>
      </c>
      <c r="C61" s="291"/>
      <c r="D61" s="292"/>
    </row>
    <row r="62" spans="1:4" s="13" customFormat="1" x14ac:dyDescent="0.25">
      <c r="A62" s="33" t="s">
        <v>74</v>
      </c>
      <c r="B62" s="291" t="s">
        <v>75</v>
      </c>
      <c r="C62" s="291"/>
      <c r="D62" s="292"/>
    </row>
    <row r="63" spans="1:4" s="13" customFormat="1" x14ac:dyDescent="0.25">
      <c r="A63" s="33" t="s">
        <v>76</v>
      </c>
      <c r="B63" s="291" t="s">
        <v>77</v>
      </c>
      <c r="C63" s="291"/>
      <c r="D63" s="292"/>
    </row>
    <row r="64" spans="1:4" s="13" customFormat="1" x14ac:dyDescent="0.25">
      <c r="A64" s="33" t="s">
        <v>78</v>
      </c>
      <c r="B64" s="291" t="s">
        <v>79</v>
      </c>
      <c r="C64" s="291"/>
      <c r="D64" s="292"/>
    </row>
    <row r="65" spans="1:4" s="13" customFormat="1" x14ac:dyDescent="0.25">
      <c r="A65" s="33" t="s">
        <v>80</v>
      </c>
      <c r="B65" s="291" t="s">
        <v>81</v>
      </c>
      <c r="C65" s="291"/>
      <c r="D65" s="292"/>
    </row>
    <row r="66" spans="1:4" s="13" customFormat="1" x14ac:dyDescent="0.25">
      <c r="A66" s="33" t="s">
        <v>82</v>
      </c>
      <c r="B66" s="291" t="s">
        <v>83</v>
      </c>
      <c r="C66" s="291"/>
      <c r="D66" s="292"/>
    </row>
    <row r="67" spans="1:4" s="13" customFormat="1" x14ac:dyDescent="0.25">
      <c r="A67" s="33" t="s">
        <v>84</v>
      </c>
      <c r="B67" s="291" t="s">
        <v>85</v>
      </c>
      <c r="C67" s="291"/>
      <c r="D67" s="292"/>
    </row>
    <row r="68" spans="1:4" s="13" customFormat="1" x14ac:dyDescent="0.25">
      <c r="A68" s="33" t="s">
        <v>14</v>
      </c>
      <c r="B68" s="291" t="s">
        <v>393</v>
      </c>
      <c r="C68" s="291"/>
      <c r="D68" s="292"/>
    </row>
    <row r="69" spans="1:4" s="13" customFormat="1" x14ac:dyDescent="0.25">
      <c r="A69" s="33" t="s">
        <v>86</v>
      </c>
      <c r="B69" s="291" t="s">
        <v>87</v>
      </c>
      <c r="C69" s="291"/>
      <c r="D69" s="292"/>
    </row>
    <row r="70" spans="1:4" s="13" customFormat="1" x14ac:dyDescent="0.25">
      <c r="A70" s="34" t="s">
        <v>88</v>
      </c>
      <c r="B70" s="293" t="s">
        <v>89</v>
      </c>
      <c r="C70" s="293"/>
      <c r="D70" s="294"/>
    </row>
    <row r="71" spans="1:4" x14ac:dyDescent="0.25"/>
    <row r="72" spans="1:4" x14ac:dyDescent="0.25"/>
    <row r="73" spans="1:4" x14ac:dyDescent="0.25"/>
    <row r="74" spans="1:4" x14ac:dyDescent="0.25"/>
    <row r="75" spans="1:4" x14ac:dyDescent="0.25"/>
    <row r="76" spans="1:4" x14ac:dyDescent="0.25"/>
    <row r="77" spans="1:4" x14ac:dyDescent="0.25"/>
    <row r="78" spans="1:4" x14ac:dyDescent="0.25"/>
    <row r="79" spans="1:4" x14ac:dyDescent="0.25"/>
    <row r="80" spans="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sheetData>
  <mergeCells count="68">
    <mergeCell ref="B33:D33"/>
    <mergeCell ref="B34:D34"/>
    <mergeCell ref="B32:D32"/>
    <mergeCell ref="A6:A7"/>
    <mergeCell ref="B6:F6"/>
    <mergeCell ref="B7:F7"/>
    <mergeCell ref="B25:F25"/>
    <mergeCell ref="B18:F18"/>
    <mergeCell ref="B19:F19"/>
    <mergeCell ref="B20:F20"/>
    <mergeCell ref="A21:G21"/>
    <mergeCell ref="A22:F22"/>
    <mergeCell ref="A24:D24"/>
    <mergeCell ref="B8:F8"/>
    <mergeCell ref="B9:F9"/>
    <mergeCell ref="A11:A12"/>
    <mergeCell ref="B35:D35"/>
    <mergeCell ref="B36:D36"/>
    <mergeCell ref="B37:D37"/>
    <mergeCell ref="B38:D38"/>
    <mergeCell ref="B39:D39"/>
    <mergeCell ref="B40:D40"/>
    <mergeCell ref="B41:D41"/>
    <mergeCell ref="B42:D42"/>
    <mergeCell ref="B43:D43"/>
    <mergeCell ref="B45:D45"/>
    <mergeCell ref="B44:D44"/>
    <mergeCell ref="B46:D46"/>
    <mergeCell ref="B47:D47"/>
    <mergeCell ref="B48:D48"/>
    <mergeCell ref="B49:D49"/>
    <mergeCell ref="B50:D50"/>
    <mergeCell ref="B58:D58"/>
    <mergeCell ref="B59:D59"/>
    <mergeCell ref="B60:D60"/>
    <mergeCell ref="B51:D51"/>
    <mergeCell ref="B52:D52"/>
    <mergeCell ref="B53:D53"/>
    <mergeCell ref="B54:D54"/>
    <mergeCell ref="B55:D55"/>
    <mergeCell ref="B56:D56"/>
    <mergeCell ref="B57:D57"/>
    <mergeCell ref="A1:G1"/>
    <mergeCell ref="B2:G2"/>
    <mergeCell ref="A3:F3"/>
    <mergeCell ref="B4:F4"/>
    <mergeCell ref="B5:F5"/>
    <mergeCell ref="B11:C12"/>
    <mergeCell ref="F11:G12"/>
    <mergeCell ref="A13:G13"/>
    <mergeCell ref="A14:G14"/>
    <mergeCell ref="A15:G15"/>
    <mergeCell ref="A16:F16"/>
    <mergeCell ref="A17:F17"/>
    <mergeCell ref="B69:D69"/>
    <mergeCell ref="B70:D70"/>
    <mergeCell ref="B26:F26"/>
    <mergeCell ref="B27:F27"/>
    <mergeCell ref="B28:F28"/>
    <mergeCell ref="A31:B31"/>
    <mergeCell ref="B68:D68"/>
    <mergeCell ref="B66:D66"/>
    <mergeCell ref="B67:D67"/>
    <mergeCell ref="B62:D62"/>
    <mergeCell ref="B61:D61"/>
    <mergeCell ref="B63:D63"/>
    <mergeCell ref="B64:D64"/>
    <mergeCell ref="B65:D65"/>
  </mergeCells>
  <hyperlinks>
    <hyperlink ref="G5" r:id="rId1" display="https://digital.nhs.uk/data-and-information/information-standards/information-standards-and-data-collections-including-extractions/publications-and-notifications/standards-and-collections/dcb0129-clinical-risk-management-its-application-in-the-manufacture-of-health-it-systems " xr:uid="{BB82AE68-CD8F-4F3D-9256-1C68D9914EC0}"/>
    <hyperlink ref="G8" r:id="rId2" display="https://www.dsptoolkit.nhs.uk/ " xr:uid="{84152A7B-F371-477C-A17C-29F420C6F5B6}"/>
    <hyperlink ref="G4" r:id="rId3" display="https://odsportal.digital.nhs.uk/" xr:uid="{B29711D8-ECEF-4976-8861-687CC23831F2}"/>
    <hyperlink ref="B7" r:id="rId4" xr:uid="{9E43772C-B89B-4060-9411-176C3685F4C4}"/>
  </hyperlinks>
  <pageMargins left="0.25" right="0.25" top="0.75" bottom="0.75" header="0.3" footer="0.3"/>
  <pageSetup paperSize="8" scale="53" orientation="portrait" r:id="rId5"/>
  <headerFooter alignWithMargins="0">
    <oddHeader>&amp;L&amp;K00-034Supplier Conformance Assessment List_SCAL_05022019_V1.0_published. (DO NOT REMOVE)</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AE45-71DA-44D7-815F-E8DB3005704B}">
  <sheetPr codeName="Sheet2">
    <tabColor theme="3" tint="0.39997558519241921"/>
    <pageSetUpPr fitToPage="1"/>
  </sheetPr>
  <dimension ref="A1:E200"/>
  <sheetViews>
    <sheetView topLeftCell="A61" zoomScale="98" zoomScaleNormal="98" workbookViewId="0">
      <selection activeCell="B65" sqref="B65"/>
    </sheetView>
  </sheetViews>
  <sheetFormatPr defaultColWidth="9.1796875" defaultRowHeight="0" customHeight="1" zeroHeight="1" x14ac:dyDescent="0.25"/>
  <cols>
    <col min="1" max="1" width="51.453125" style="75" customWidth="1"/>
    <col min="2" max="2" width="69.7265625" style="76" customWidth="1"/>
    <col min="3" max="3" width="50.26953125" style="77" customWidth="1"/>
    <col min="4" max="4" width="49.7265625" style="65" customWidth="1"/>
    <col min="5" max="5" width="20.26953125" style="74" customWidth="1"/>
    <col min="6" max="6" width="49" style="65" bestFit="1" customWidth="1"/>
    <col min="7" max="7" width="46.453125" style="65" customWidth="1"/>
    <col min="8" max="8" width="31.7265625" style="65" customWidth="1"/>
    <col min="9" max="16384" width="9.1796875" style="65"/>
  </cols>
  <sheetData>
    <row r="1" spans="1:5" s="93" customFormat="1" ht="37" customHeight="1" x14ac:dyDescent="0.25">
      <c r="A1" s="89" t="s">
        <v>90</v>
      </c>
      <c r="B1" s="90" t="s">
        <v>91</v>
      </c>
      <c r="C1" s="91" t="s">
        <v>92</v>
      </c>
      <c r="D1" s="92" t="s">
        <v>93</v>
      </c>
    </row>
    <row r="2" spans="1:5" s="60" customFormat="1" ht="34" customHeight="1" x14ac:dyDescent="0.25">
      <c r="A2" s="402" t="s">
        <v>94</v>
      </c>
      <c r="B2" s="403"/>
      <c r="C2" s="403"/>
      <c r="D2" s="404"/>
    </row>
    <row r="3" spans="1:5" s="61" customFormat="1" ht="146.25" customHeight="1" x14ac:dyDescent="0.25">
      <c r="A3" s="405" t="s">
        <v>410</v>
      </c>
      <c r="B3" s="406"/>
      <c r="C3" s="406"/>
      <c r="D3" s="407"/>
    </row>
    <row r="4" spans="1:5" s="64" customFormat="1" ht="37" customHeight="1" x14ac:dyDescent="0.25">
      <c r="A4" s="62" t="s">
        <v>95</v>
      </c>
      <c r="B4" s="63" t="s">
        <v>0</v>
      </c>
      <c r="C4" s="408" t="s">
        <v>96</v>
      </c>
      <c r="D4" s="409"/>
    </row>
    <row r="5" spans="1:5" s="64" customFormat="1" ht="37" customHeight="1" x14ac:dyDescent="0.25">
      <c r="A5" s="85" t="s">
        <v>97</v>
      </c>
      <c r="B5" s="87" t="s">
        <v>98</v>
      </c>
      <c r="C5" s="368"/>
      <c r="D5" s="396"/>
    </row>
    <row r="6" spans="1:5" s="64" customFormat="1" ht="37" customHeight="1" x14ac:dyDescent="0.25">
      <c r="A6" s="85" t="s">
        <v>99</v>
      </c>
      <c r="B6" s="87" t="s">
        <v>100</v>
      </c>
      <c r="C6" s="380" t="s">
        <v>93</v>
      </c>
      <c r="D6" s="381"/>
    </row>
    <row r="7" spans="1:5" ht="150" x14ac:dyDescent="0.25">
      <c r="A7" s="382" t="s">
        <v>101</v>
      </c>
      <c r="B7" s="87" t="s">
        <v>443</v>
      </c>
      <c r="C7" s="397"/>
      <c r="D7" s="398"/>
      <c r="E7" s="65"/>
    </row>
    <row r="8" spans="1:5" ht="46" customHeight="1" x14ac:dyDescent="0.25">
      <c r="A8" s="355"/>
      <c r="B8" s="161" t="s">
        <v>394</v>
      </c>
      <c r="C8" s="357"/>
      <c r="D8" s="399"/>
      <c r="E8" s="65"/>
    </row>
    <row r="9" spans="1:5" ht="69" customHeight="1" x14ac:dyDescent="0.25">
      <c r="A9" s="382" t="s">
        <v>103</v>
      </c>
      <c r="B9" s="87" t="s">
        <v>395</v>
      </c>
      <c r="C9" s="397"/>
      <c r="D9" s="398"/>
      <c r="E9" s="65"/>
    </row>
    <row r="10" spans="1:5" ht="12.5" x14ac:dyDescent="0.25">
      <c r="A10" s="383"/>
      <c r="B10" s="161" t="s">
        <v>104</v>
      </c>
      <c r="C10" s="400"/>
      <c r="D10" s="401"/>
      <c r="E10" s="65"/>
    </row>
    <row r="11" spans="1:5" ht="25" x14ac:dyDescent="0.25">
      <c r="A11" s="383"/>
      <c r="B11" s="161" t="s">
        <v>396</v>
      </c>
      <c r="C11" s="357"/>
      <c r="D11" s="399"/>
      <c r="E11" s="65"/>
    </row>
    <row r="12" spans="1:5" ht="62.5" x14ac:dyDescent="0.25">
      <c r="A12" s="383"/>
      <c r="B12" s="87" t="s">
        <v>397</v>
      </c>
      <c r="C12" s="368"/>
      <c r="D12" s="396"/>
      <c r="E12" s="65"/>
    </row>
    <row r="13" spans="1:5" ht="50" x14ac:dyDescent="0.25">
      <c r="A13" s="85" t="s">
        <v>105</v>
      </c>
      <c r="B13" s="87" t="s">
        <v>398</v>
      </c>
      <c r="C13" s="368"/>
      <c r="D13" s="396"/>
      <c r="E13" s="65"/>
    </row>
    <row r="14" spans="1:5" ht="27.75" customHeight="1" x14ac:dyDescent="0.25">
      <c r="A14" s="85" t="s">
        <v>106</v>
      </c>
      <c r="B14" s="87" t="s">
        <v>399</v>
      </c>
      <c r="C14" s="368"/>
      <c r="D14" s="396"/>
      <c r="E14" s="65"/>
    </row>
    <row r="15" spans="1:5" ht="125.5" customHeight="1" x14ac:dyDescent="0.25">
      <c r="A15" s="86" t="s">
        <v>107</v>
      </c>
      <c r="B15" s="88" t="s">
        <v>400</v>
      </c>
      <c r="C15" s="368"/>
      <c r="D15" s="396"/>
      <c r="E15" s="65"/>
    </row>
    <row r="16" spans="1:5" ht="13" customHeight="1" x14ac:dyDescent="0.25">
      <c r="A16" s="382" t="s">
        <v>108</v>
      </c>
      <c r="B16" s="385" t="s">
        <v>401</v>
      </c>
      <c r="C16" s="229" t="s">
        <v>109</v>
      </c>
      <c r="D16" s="84" t="s">
        <v>110</v>
      </c>
      <c r="E16" s="65"/>
    </row>
    <row r="17" spans="1:5" ht="13" customHeight="1" x14ac:dyDescent="0.25">
      <c r="A17" s="383"/>
      <c r="B17" s="386"/>
      <c r="C17" s="229" t="s">
        <v>111</v>
      </c>
      <c r="D17" s="84" t="s">
        <v>110</v>
      </c>
      <c r="E17" s="65"/>
    </row>
    <row r="18" spans="1:5" ht="73" customHeight="1" x14ac:dyDescent="0.25">
      <c r="A18" s="384"/>
      <c r="B18" s="387"/>
      <c r="C18" s="66" t="s">
        <v>112</v>
      </c>
      <c r="D18" s="79" t="s">
        <v>113</v>
      </c>
      <c r="E18" s="65"/>
    </row>
    <row r="19" spans="1:5" ht="26" x14ac:dyDescent="0.25">
      <c r="A19" s="382" t="s">
        <v>118</v>
      </c>
      <c r="B19" s="385" t="s">
        <v>119</v>
      </c>
      <c r="C19" s="78" t="s">
        <v>120</v>
      </c>
      <c r="D19" s="80" t="s">
        <v>113</v>
      </c>
      <c r="E19" s="65"/>
    </row>
    <row r="20" spans="1:5" ht="13" customHeight="1" x14ac:dyDescent="0.25">
      <c r="A20" s="383"/>
      <c r="B20" s="386"/>
      <c r="C20" s="66" t="s">
        <v>402</v>
      </c>
      <c r="D20" s="84" t="s">
        <v>110</v>
      </c>
      <c r="E20" s="65"/>
    </row>
    <row r="21" spans="1:5" ht="13" customHeight="1" x14ac:dyDescent="0.25">
      <c r="A21" s="383"/>
      <c r="B21" s="386"/>
      <c r="C21" s="66" t="s">
        <v>121</v>
      </c>
      <c r="D21" s="84" t="s">
        <v>110</v>
      </c>
      <c r="E21" s="65"/>
    </row>
    <row r="22" spans="1:5" ht="13" customHeight="1" x14ac:dyDescent="0.25">
      <c r="A22" s="383"/>
      <c r="B22" s="386"/>
      <c r="C22" s="66" t="s">
        <v>122</v>
      </c>
      <c r="D22" s="84" t="s">
        <v>110</v>
      </c>
      <c r="E22" s="65"/>
    </row>
    <row r="23" spans="1:5" ht="13" customHeight="1" x14ac:dyDescent="0.25">
      <c r="A23" s="383"/>
      <c r="B23" s="386"/>
      <c r="C23" s="229" t="s">
        <v>403</v>
      </c>
      <c r="D23" s="84" t="s">
        <v>110</v>
      </c>
      <c r="E23" s="65"/>
    </row>
    <row r="24" spans="1:5" ht="13" customHeight="1" x14ac:dyDescent="0.25">
      <c r="A24" s="383"/>
      <c r="B24" s="386"/>
      <c r="C24" s="66" t="s">
        <v>123</v>
      </c>
      <c r="D24" s="84" t="s">
        <v>110</v>
      </c>
      <c r="E24" s="65"/>
    </row>
    <row r="25" spans="1:5" ht="13" customHeight="1" x14ac:dyDescent="0.25">
      <c r="A25" s="383"/>
      <c r="B25" s="386"/>
      <c r="C25" s="66" t="s">
        <v>124</v>
      </c>
      <c r="D25" s="84" t="s">
        <v>110</v>
      </c>
      <c r="E25" s="65"/>
    </row>
    <row r="26" spans="1:5" ht="13" customHeight="1" x14ac:dyDescent="0.25">
      <c r="A26" s="383"/>
      <c r="B26" s="386"/>
      <c r="C26" s="66" t="s">
        <v>125</v>
      </c>
      <c r="D26" s="84" t="s">
        <v>110</v>
      </c>
      <c r="E26" s="65"/>
    </row>
    <row r="27" spans="1:5" ht="26" x14ac:dyDescent="0.25">
      <c r="A27" s="383"/>
      <c r="B27" s="386"/>
      <c r="C27" s="68" t="s">
        <v>126</v>
      </c>
      <c r="D27" s="84" t="s">
        <v>110</v>
      </c>
      <c r="E27" s="65"/>
    </row>
    <row r="28" spans="1:5" ht="13" customHeight="1" x14ac:dyDescent="0.25">
      <c r="A28" s="383"/>
      <c r="B28" s="386"/>
      <c r="C28" s="68" t="s">
        <v>127</v>
      </c>
      <c r="D28" s="84" t="s">
        <v>110</v>
      </c>
      <c r="E28" s="65"/>
    </row>
    <row r="29" spans="1:5" ht="22.5" customHeight="1" x14ac:dyDescent="0.25">
      <c r="A29" s="384"/>
      <c r="B29" s="387"/>
      <c r="C29" s="66" t="s">
        <v>128</v>
      </c>
      <c r="D29" s="79" t="s">
        <v>113</v>
      </c>
      <c r="E29" s="65"/>
    </row>
    <row r="30" spans="1:5" ht="70.400000000000006" customHeight="1" x14ac:dyDescent="0.25">
      <c r="A30" s="94" t="s">
        <v>129</v>
      </c>
      <c r="B30" s="388"/>
      <c r="C30" s="389"/>
      <c r="D30" s="390"/>
      <c r="E30" s="65"/>
    </row>
    <row r="31" spans="1:5" s="82" customFormat="1" ht="53.25" customHeight="1" x14ac:dyDescent="0.25">
      <c r="A31" s="94" t="s">
        <v>411</v>
      </c>
      <c r="B31" s="233" t="s">
        <v>412</v>
      </c>
      <c r="C31" s="83" t="s">
        <v>149</v>
      </c>
      <c r="D31" s="234"/>
    </row>
    <row r="32" spans="1:5" s="60" customFormat="1" ht="42" customHeight="1" x14ac:dyDescent="0.25">
      <c r="A32" s="341" t="s">
        <v>130</v>
      </c>
      <c r="B32" s="342"/>
      <c r="C32" s="343"/>
      <c r="D32" s="69" t="s">
        <v>131</v>
      </c>
    </row>
    <row r="33" spans="1:5" ht="129.75" customHeight="1" x14ac:dyDescent="0.25">
      <c r="A33" s="70" t="s">
        <v>132</v>
      </c>
      <c r="B33" s="17" t="s">
        <v>404</v>
      </c>
      <c r="C33" s="80" t="s">
        <v>110</v>
      </c>
      <c r="D33" s="55"/>
      <c r="E33" s="65"/>
    </row>
    <row r="34" spans="1:5" s="82" customFormat="1" ht="130.5" customHeight="1" x14ac:dyDescent="0.25">
      <c r="A34" s="365" t="s">
        <v>413</v>
      </c>
      <c r="B34" s="233" t="s">
        <v>414</v>
      </c>
      <c r="C34" s="391" t="s">
        <v>149</v>
      </c>
      <c r="D34" s="393"/>
    </row>
    <row r="35" spans="1:5" s="82" customFormat="1" ht="26.5" customHeight="1" x14ac:dyDescent="0.25">
      <c r="A35" s="366"/>
      <c r="B35" s="235" t="s">
        <v>415</v>
      </c>
      <c r="C35" s="392"/>
      <c r="D35" s="394"/>
    </row>
    <row r="36" spans="1:5" s="82" customFormat="1" ht="25" customHeight="1" x14ac:dyDescent="0.25">
      <c r="A36" s="366"/>
      <c r="B36" s="233" t="s">
        <v>416</v>
      </c>
      <c r="C36" s="395" t="s">
        <v>113</v>
      </c>
      <c r="D36" s="369"/>
    </row>
    <row r="37" spans="1:5" s="82" customFormat="1" ht="25" customHeight="1" x14ac:dyDescent="0.25">
      <c r="A37" s="367"/>
      <c r="B37" s="233" t="s">
        <v>417</v>
      </c>
      <c r="C37" s="380" t="s">
        <v>93</v>
      </c>
      <c r="D37" s="381"/>
    </row>
    <row r="38" spans="1:5" s="82" customFormat="1" ht="77" customHeight="1" x14ac:dyDescent="0.25">
      <c r="A38" s="365" t="s">
        <v>418</v>
      </c>
      <c r="B38" s="236" t="s">
        <v>419</v>
      </c>
      <c r="C38" s="83" t="s">
        <v>149</v>
      </c>
      <c r="D38" s="157"/>
    </row>
    <row r="39" spans="1:5" s="82" customFormat="1" ht="76.5" customHeight="1" x14ac:dyDescent="0.25">
      <c r="A39" s="366"/>
      <c r="B39" s="233" t="s">
        <v>420</v>
      </c>
      <c r="C39" s="363" t="s">
        <v>421</v>
      </c>
      <c r="D39" s="364"/>
    </row>
    <row r="40" spans="1:5" s="82" customFormat="1" ht="30" customHeight="1" x14ac:dyDescent="0.25">
      <c r="A40" s="366"/>
      <c r="B40" s="237" t="s">
        <v>422</v>
      </c>
      <c r="C40" s="368" t="s">
        <v>423</v>
      </c>
      <c r="D40" s="369"/>
    </row>
    <row r="41" spans="1:5" s="82" customFormat="1" ht="30" customHeight="1" x14ac:dyDescent="0.25">
      <c r="A41" s="366"/>
      <c r="B41" s="237" t="s">
        <v>424</v>
      </c>
      <c r="C41" s="368" t="s">
        <v>425</v>
      </c>
      <c r="D41" s="370"/>
    </row>
    <row r="42" spans="1:5" s="82" customFormat="1" ht="30" customHeight="1" x14ac:dyDescent="0.25">
      <c r="A42" s="367"/>
      <c r="B42" s="371" t="s">
        <v>426</v>
      </c>
      <c r="C42" s="372"/>
      <c r="D42" s="373"/>
    </row>
    <row r="43" spans="1:5" s="82" customFormat="1" ht="79" customHeight="1" x14ac:dyDescent="0.25">
      <c r="A43" s="365" t="s">
        <v>427</v>
      </c>
      <c r="B43" s="236" t="s">
        <v>428</v>
      </c>
      <c r="C43" s="239" t="s">
        <v>149</v>
      </c>
      <c r="D43" s="157"/>
    </row>
    <row r="44" spans="1:5" s="82" customFormat="1" ht="25" customHeight="1" x14ac:dyDescent="0.25">
      <c r="A44" s="366"/>
      <c r="B44" s="371" t="s">
        <v>208</v>
      </c>
      <c r="C44" s="372"/>
      <c r="D44" s="373"/>
    </row>
    <row r="45" spans="1:5" s="82" customFormat="1" ht="30" customHeight="1" x14ac:dyDescent="0.25">
      <c r="A45" s="366"/>
      <c r="B45" s="238" t="s">
        <v>429</v>
      </c>
      <c r="C45" s="240"/>
      <c r="D45" s="241"/>
    </row>
    <row r="46" spans="1:5" s="82" customFormat="1" ht="360.5" customHeight="1" x14ac:dyDescent="0.25">
      <c r="A46" s="374" t="s">
        <v>430</v>
      </c>
      <c r="B46" s="244" t="s">
        <v>444</v>
      </c>
      <c r="C46" s="83" t="s">
        <v>149</v>
      </c>
      <c r="D46" s="157"/>
    </row>
    <row r="47" spans="1:5" s="82" customFormat="1" ht="52.5" customHeight="1" x14ac:dyDescent="0.25">
      <c r="A47" s="375"/>
      <c r="B47" s="378" t="s">
        <v>431</v>
      </c>
      <c r="C47" s="379"/>
      <c r="D47" s="379"/>
    </row>
    <row r="48" spans="1:5" s="82" customFormat="1" ht="36.5" customHeight="1" x14ac:dyDescent="0.25">
      <c r="A48" s="376"/>
      <c r="B48" s="242" t="s">
        <v>432</v>
      </c>
      <c r="C48" s="380" t="s">
        <v>93</v>
      </c>
      <c r="D48" s="381"/>
    </row>
    <row r="49" spans="1:5" s="82" customFormat="1" ht="26" customHeight="1" x14ac:dyDescent="0.25">
      <c r="A49" s="377"/>
      <c r="B49" s="368" t="s">
        <v>433</v>
      </c>
      <c r="C49" s="360"/>
      <c r="D49" s="67"/>
    </row>
    <row r="50" spans="1:5" s="60" customFormat="1" ht="39.75" customHeight="1" x14ac:dyDescent="0.25">
      <c r="A50" s="341" t="s">
        <v>133</v>
      </c>
      <c r="B50" s="342"/>
      <c r="C50" s="343"/>
      <c r="D50" s="69" t="s">
        <v>131</v>
      </c>
    </row>
    <row r="51" spans="1:5" ht="96.75" customHeight="1" x14ac:dyDescent="0.25">
      <c r="A51" s="54" t="s">
        <v>134</v>
      </c>
      <c r="B51" s="27" t="s">
        <v>405</v>
      </c>
      <c r="C51" s="80" t="s">
        <v>110</v>
      </c>
      <c r="D51" s="56"/>
      <c r="E51" s="65"/>
    </row>
    <row r="52" spans="1:5" ht="28.4" customHeight="1" x14ac:dyDescent="0.25">
      <c r="A52" s="349" t="s">
        <v>135</v>
      </c>
      <c r="B52" s="18" t="s">
        <v>136</v>
      </c>
      <c r="C52" s="359"/>
      <c r="D52" s="360"/>
      <c r="E52" s="65"/>
    </row>
    <row r="53" spans="1:5" ht="28.4" customHeight="1" x14ac:dyDescent="0.25">
      <c r="A53" s="350"/>
      <c r="B53" s="51" t="s">
        <v>137</v>
      </c>
      <c r="C53" s="359"/>
      <c r="D53" s="360"/>
      <c r="E53" s="65"/>
    </row>
    <row r="54" spans="1:5" ht="28.4" customHeight="1" x14ac:dyDescent="0.25">
      <c r="A54" s="358"/>
      <c r="B54" s="230" t="s">
        <v>138</v>
      </c>
      <c r="C54" s="160"/>
      <c r="D54" s="159"/>
      <c r="E54" s="65"/>
    </row>
    <row r="55" spans="1:5" ht="28.4" customHeight="1" x14ac:dyDescent="0.25">
      <c r="A55" s="355"/>
      <c r="B55" s="230" t="s">
        <v>406</v>
      </c>
      <c r="C55" s="160"/>
      <c r="D55" s="159"/>
      <c r="E55" s="65"/>
    </row>
    <row r="56" spans="1:5" ht="173.25" customHeight="1" x14ac:dyDescent="0.25">
      <c r="A56" s="349" t="s">
        <v>139</v>
      </c>
      <c r="B56" s="81" t="s">
        <v>407</v>
      </c>
      <c r="C56" s="352" t="s">
        <v>110</v>
      </c>
      <c r="D56" s="354"/>
      <c r="E56" s="65"/>
    </row>
    <row r="57" spans="1:5" ht="45" customHeight="1" x14ac:dyDescent="0.25">
      <c r="A57" s="351"/>
      <c r="B57" s="52" t="s">
        <v>140</v>
      </c>
      <c r="C57" s="361"/>
      <c r="D57" s="362"/>
      <c r="E57" s="65"/>
    </row>
    <row r="58" spans="1:5" ht="49.5" customHeight="1" x14ac:dyDescent="0.25">
      <c r="A58" s="349" t="s">
        <v>141</v>
      </c>
      <c r="B58" s="71" t="s">
        <v>142</v>
      </c>
      <c r="C58" s="352" t="s">
        <v>110</v>
      </c>
      <c r="D58" s="354"/>
      <c r="E58" s="65"/>
    </row>
    <row r="59" spans="1:5" ht="49.5" customHeight="1" x14ac:dyDescent="0.25">
      <c r="A59" s="350"/>
      <c r="B59" s="231" t="s">
        <v>143</v>
      </c>
      <c r="C59" s="353"/>
      <c r="D59" s="355"/>
      <c r="E59" s="65"/>
    </row>
    <row r="60" spans="1:5" ht="77.25" customHeight="1" x14ac:dyDescent="0.25">
      <c r="A60" s="351"/>
      <c r="B60" s="72" t="s">
        <v>144</v>
      </c>
      <c r="C60" s="80" t="s">
        <v>110</v>
      </c>
      <c r="D60" s="57"/>
      <c r="E60" s="65"/>
    </row>
    <row r="61" spans="1:5" ht="104.5" customHeight="1" x14ac:dyDescent="0.25">
      <c r="A61" s="356" t="s">
        <v>145</v>
      </c>
      <c r="B61" s="232" t="s">
        <v>408</v>
      </c>
      <c r="C61" s="352" t="s">
        <v>110</v>
      </c>
      <c r="D61" s="354"/>
      <c r="E61" s="65"/>
    </row>
    <row r="62" spans="1:5" ht="57" customHeight="1" x14ac:dyDescent="0.25">
      <c r="A62" s="357"/>
      <c r="B62" s="158" t="s">
        <v>146</v>
      </c>
      <c r="C62" s="353"/>
      <c r="D62" s="355"/>
      <c r="E62" s="65"/>
    </row>
    <row r="63" spans="1:5" ht="50.15" customHeight="1" x14ac:dyDescent="0.25">
      <c r="A63" s="341" t="s">
        <v>147</v>
      </c>
      <c r="B63" s="342"/>
      <c r="C63" s="343"/>
      <c r="D63" s="69" t="s">
        <v>131</v>
      </c>
      <c r="E63" s="65"/>
    </row>
    <row r="64" spans="1:5" s="82" customFormat="1" ht="252" customHeight="1" x14ac:dyDescent="0.25">
      <c r="A64" s="344" t="s">
        <v>148</v>
      </c>
      <c r="B64" s="95" t="s">
        <v>409</v>
      </c>
      <c r="C64" s="83" t="s">
        <v>149</v>
      </c>
      <c r="D64" s="157"/>
    </row>
    <row r="65" spans="1:4" s="82" customFormat="1" ht="128.9" customHeight="1" x14ac:dyDescent="0.25">
      <c r="A65" s="345"/>
      <c r="B65" s="95" t="s">
        <v>150</v>
      </c>
      <c r="C65" s="83" t="s">
        <v>149</v>
      </c>
      <c r="D65" s="157"/>
    </row>
    <row r="66" spans="1:4" s="73" customFormat="1" ht="45.75" customHeight="1" x14ac:dyDescent="0.25">
      <c r="A66" s="346" t="s">
        <v>151</v>
      </c>
      <c r="B66" s="347"/>
      <c r="C66" s="347"/>
      <c r="D66" s="348"/>
    </row>
    <row r="67" spans="1:4" ht="14" x14ac:dyDescent="0.25"/>
    <row r="68" spans="1:4" ht="14" x14ac:dyDescent="0.25"/>
    <row r="69" spans="1:4" ht="14" x14ac:dyDescent="0.25"/>
    <row r="70" spans="1:4" ht="14" x14ac:dyDescent="0.25"/>
    <row r="71" spans="1:4" ht="14" x14ac:dyDescent="0.25"/>
    <row r="72" spans="1:4" ht="14" x14ac:dyDescent="0.25"/>
    <row r="73" spans="1:4" ht="14" x14ac:dyDescent="0.25"/>
    <row r="74" spans="1:4" ht="14" x14ac:dyDescent="0.25"/>
    <row r="75" spans="1:4" ht="14" x14ac:dyDescent="0.25"/>
    <row r="76" spans="1:4" ht="14" x14ac:dyDescent="0.25"/>
    <row r="77" spans="1:4" ht="14" x14ac:dyDescent="0.25"/>
    <row r="78" spans="1:4" ht="14" x14ac:dyDescent="0.25"/>
    <row r="79" spans="1:4" ht="14" x14ac:dyDescent="0.25"/>
    <row r="80" spans="1:4" ht="14" x14ac:dyDescent="0.25"/>
    <row r="81" ht="14" x14ac:dyDescent="0.25"/>
    <row r="82" ht="14" x14ac:dyDescent="0.25"/>
    <row r="83" ht="14" x14ac:dyDescent="0.25"/>
    <row r="84" ht="14" x14ac:dyDescent="0.25"/>
    <row r="85" ht="14" x14ac:dyDescent="0.25"/>
    <row r="86" ht="14" x14ac:dyDescent="0.25"/>
    <row r="87" ht="14" x14ac:dyDescent="0.25"/>
    <row r="88" ht="14" x14ac:dyDescent="0.25"/>
    <row r="89" ht="14" x14ac:dyDescent="0.25"/>
    <row r="90" ht="14" x14ac:dyDescent="0.25"/>
    <row r="91" ht="14" x14ac:dyDescent="0.25"/>
    <row r="92" ht="14" x14ac:dyDescent="0.25"/>
    <row r="93" ht="14" x14ac:dyDescent="0.25"/>
    <row r="94" ht="14" x14ac:dyDescent="0.25"/>
    <row r="95" ht="14" x14ac:dyDescent="0.25"/>
    <row r="96" ht="14" x14ac:dyDescent="0.25"/>
    <row r="97" ht="14" x14ac:dyDescent="0.25"/>
    <row r="98" ht="14" x14ac:dyDescent="0.25"/>
    <row r="99" ht="14" x14ac:dyDescent="0.25"/>
    <row r="100" ht="14" x14ac:dyDescent="0.25"/>
    <row r="101" ht="14" x14ac:dyDescent="0.25"/>
    <row r="102" ht="14" x14ac:dyDescent="0.25"/>
    <row r="103" ht="14" x14ac:dyDescent="0.25"/>
    <row r="104" ht="14" x14ac:dyDescent="0.25"/>
    <row r="105" ht="14" x14ac:dyDescent="0.25"/>
    <row r="106" ht="14" x14ac:dyDescent="0.25"/>
    <row r="107" ht="14" x14ac:dyDescent="0.25"/>
    <row r="108" ht="14" x14ac:dyDescent="0.25"/>
    <row r="109" ht="14" x14ac:dyDescent="0.25"/>
    <row r="110" ht="14" x14ac:dyDescent="0.25"/>
    <row r="111" ht="14" x14ac:dyDescent="0.25"/>
    <row r="112" ht="14" x14ac:dyDescent="0.25"/>
    <row r="113" ht="14" x14ac:dyDescent="0.25"/>
    <row r="114" ht="14" x14ac:dyDescent="0.25"/>
    <row r="115" ht="14" x14ac:dyDescent="0.25"/>
    <row r="116" ht="14" x14ac:dyDescent="0.25"/>
    <row r="117" ht="14" x14ac:dyDescent="0.25"/>
    <row r="118" ht="14" x14ac:dyDescent="0.25"/>
    <row r="119" ht="14" x14ac:dyDescent="0.25"/>
    <row r="120" ht="14" x14ac:dyDescent="0.25"/>
    <row r="121" ht="14" x14ac:dyDescent="0.25"/>
    <row r="122" ht="14" x14ac:dyDescent="0.25"/>
    <row r="123" ht="14" x14ac:dyDescent="0.25"/>
    <row r="124" ht="14" x14ac:dyDescent="0.25"/>
    <row r="125" ht="14" x14ac:dyDescent="0.25"/>
    <row r="126" ht="14" x14ac:dyDescent="0.25"/>
    <row r="127" ht="14" x14ac:dyDescent="0.25"/>
    <row r="128" ht="14" x14ac:dyDescent="0.25"/>
    <row r="129" ht="14" x14ac:dyDescent="0.25"/>
    <row r="130" ht="14" x14ac:dyDescent="0.25"/>
    <row r="131" ht="14" x14ac:dyDescent="0.25"/>
    <row r="132" ht="14" x14ac:dyDescent="0.25"/>
    <row r="133" ht="14" x14ac:dyDescent="0.25"/>
    <row r="134" ht="14" x14ac:dyDescent="0.25"/>
    <row r="135" ht="14" x14ac:dyDescent="0.25"/>
    <row r="136" ht="14" x14ac:dyDescent="0.25"/>
    <row r="137" ht="14" x14ac:dyDescent="0.25"/>
    <row r="138" ht="14" x14ac:dyDescent="0.25"/>
    <row r="139" ht="14" x14ac:dyDescent="0.25"/>
    <row r="140" ht="14" x14ac:dyDescent="0.25"/>
    <row r="141" ht="14" x14ac:dyDescent="0.25"/>
    <row r="142" ht="14" x14ac:dyDescent="0.25"/>
    <row r="143" ht="14" x14ac:dyDescent="0.25"/>
    <row r="144" ht="14" x14ac:dyDescent="0.25"/>
    <row r="145" ht="14" x14ac:dyDescent="0.25"/>
    <row r="146" ht="14" x14ac:dyDescent="0.25"/>
    <row r="147" ht="14" x14ac:dyDescent="0.25"/>
    <row r="148" ht="14" x14ac:dyDescent="0.25"/>
    <row r="149" ht="14" x14ac:dyDescent="0.25"/>
    <row r="150" ht="14" x14ac:dyDescent="0.25"/>
    <row r="151" ht="14" x14ac:dyDescent="0.25"/>
    <row r="152" ht="14" x14ac:dyDescent="0.25"/>
    <row r="153" ht="14" x14ac:dyDescent="0.25"/>
    <row r="154" ht="14" x14ac:dyDescent="0.25"/>
    <row r="155" ht="14" x14ac:dyDescent="0.25"/>
    <row r="156" ht="14" x14ac:dyDescent="0.25"/>
    <row r="157" ht="14" x14ac:dyDescent="0.25"/>
    <row r="158" ht="14" x14ac:dyDescent="0.25"/>
    <row r="159" ht="14" x14ac:dyDescent="0.25"/>
    <row r="160" ht="14" x14ac:dyDescent="0.25"/>
    <row r="161" ht="14" x14ac:dyDescent="0.25"/>
    <row r="162" ht="14" x14ac:dyDescent="0.25"/>
    <row r="163" ht="14" x14ac:dyDescent="0.25"/>
    <row r="164" ht="14" x14ac:dyDescent="0.25"/>
    <row r="165" ht="14" x14ac:dyDescent="0.25"/>
    <row r="166" ht="14" x14ac:dyDescent="0.25"/>
    <row r="167" ht="14" x14ac:dyDescent="0.25"/>
    <row r="168" ht="14" x14ac:dyDescent="0.25"/>
    <row r="169" ht="14" x14ac:dyDescent="0.25"/>
    <row r="170" ht="14" x14ac:dyDescent="0.25"/>
    <row r="171" ht="14" x14ac:dyDescent="0.25"/>
    <row r="172" ht="14" x14ac:dyDescent="0.25"/>
    <row r="173" ht="14" x14ac:dyDescent="0.25"/>
    <row r="174" ht="14" x14ac:dyDescent="0.25"/>
    <row r="175" ht="14" x14ac:dyDescent="0.25"/>
    <row r="176" ht="14" x14ac:dyDescent="0.25"/>
    <row r="177" ht="14" x14ac:dyDescent="0.25"/>
    <row r="178" ht="14" x14ac:dyDescent="0.25"/>
    <row r="179" ht="14" x14ac:dyDescent="0.25"/>
    <row r="180" ht="14" x14ac:dyDescent="0.25"/>
    <row r="181" ht="14" x14ac:dyDescent="0.25"/>
    <row r="182" ht="14.15" customHeight="1" x14ac:dyDescent="0.25"/>
    <row r="183" ht="14.15" customHeight="1" x14ac:dyDescent="0.25"/>
    <row r="184" ht="14.15" customHeight="1" x14ac:dyDescent="0.25"/>
    <row r="185" ht="14.15" customHeight="1" x14ac:dyDescent="0.25"/>
    <row r="186" ht="14.15" customHeight="1" x14ac:dyDescent="0.25"/>
    <row r="187" ht="14.15" customHeight="1" x14ac:dyDescent="0.25"/>
    <row r="188" ht="14.15" customHeight="1" x14ac:dyDescent="0.25"/>
    <row r="189" ht="14.15" customHeight="1" x14ac:dyDescent="0.25"/>
    <row r="190" ht="14.15" customHeight="1" x14ac:dyDescent="0.25"/>
    <row r="191" ht="14.15" customHeight="1" x14ac:dyDescent="0.25"/>
    <row r="192" ht="14.15" customHeight="1" x14ac:dyDescent="0.25"/>
    <row r="193" ht="14.15" customHeight="1" x14ac:dyDescent="0.25"/>
    <row r="194" ht="14.15" customHeight="1" x14ac:dyDescent="0.25"/>
    <row r="195" ht="14.15" customHeight="1" x14ac:dyDescent="0.25"/>
    <row r="196" ht="14.15" customHeight="1" x14ac:dyDescent="0.25"/>
    <row r="197" ht="14.15" customHeight="1" x14ac:dyDescent="0.25"/>
    <row r="198" ht="14.15" customHeight="1" x14ac:dyDescent="0.25"/>
    <row r="199" ht="14.15" customHeight="1" x14ac:dyDescent="0.25"/>
    <row r="200" ht="14.15" customHeight="1" x14ac:dyDescent="0.25"/>
  </sheetData>
  <mergeCells count="51">
    <mergeCell ref="A2:D2"/>
    <mergeCell ref="A3:D3"/>
    <mergeCell ref="C4:D4"/>
    <mergeCell ref="C5:D5"/>
    <mergeCell ref="C6:D6"/>
    <mergeCell ref="C15:D15"/>
    <mergeCell ref="A16:A18"/>
    <mergeCell ref="B16:B18"/>
    <mergeCell ref="A7:A8"/>
    <mergeCell ref="C7:D8"/>
    <mergeCell ref="C12:D12"/>
    <mergeCell ref="C13:D13"/>
    <mergeCell ref="C14:D14"/>
    <mergeCell ref="A9:A12"/>
    <mergeCell ref="C9:D11"/>
    <mergeCell ref="A19:A29"/>
    <mergeCell ref="B19:B29"/>
    <mergeCell ref="B30:D30"/>
    <mergeCell ref="A32:C32"/>
    <mergeCell ref="A34:A37"/>
    <mergeCell ref="C34:C35"/>
    <mergeCell ref="D34:D35"/>
    <mergeCell ref="C36:D36"/>
    <mergeCell ref="C37:D37"/>
    <mergeCell ref="A50:C50"/>
    <mergeCell ref="C39:D39"/>
    <mergeCell ref="A38:A42"/>
    <mergeCell ref="C40:D40"/>
    <mergeCell ref="C41:D41"/>
    <mergeCell ref="B42:D42"/>
    <mergeCell ref="A43:A45"/>
    <mergeCell ref="B44:D44"/>
    <mergeCell ref="A46:A49"/>
    <mergeCell ref="B47:D47"/>
    <mergeCell ref="C48:D48"/>
    <mergeCell ref="B49:C49"/>
    <mergeCell ref="A52:A55"/>
    <mergeCell ref="C52:D52"/>
    <mergeCell ref="C53:D53"/>
    <mergeCell ref="A56:A57"/>
    <mergeCell ref="C56:C57"/>
    <mergeCell ref="D56:D57"/>
    <mergeCell ref="A63:C63"/>
    <mergeCell ref="A64:A65"/>
    <mergeCell ref="A66:D66"/>
    <mergeCell ref="A58:A60"/>
    <mergeCell ref="C58:C59"/>
    <mergeCell ref="D58:D59"/>
    <mergeCell ref="A61:A62"/>
    <mergeCell ref="C61:C62"/>
    <mergeCell ref="D61:D62"/>
  </mergeCells>
  <conditionalFormatting sqref="C31">
    <cfRule type="cellIs" dxfId="191" priority="12" stopIfTrue="1" operator="equal">
      <formula>"No"</formula>
    </cfRule>
  </conditionalFormatting>
  <conditionalFormatting sqref="C34">
    <cfRule type="cellIs" dxfId="190" priority="10" stopIfTrue="1" operator="equal">
      <formula>"No"</formula>
    </cfRule>
  </conditionalFormatting>
  <conditionalFormatting sqref="C38:C39">
    <cfRule type="cellIs" dxfId="189" priority="8" stopIfTrue="1" operator="equal">
      <formula>"No"</formula>
    </cfRule>
  </conditionalFormatting>
  <conditionalFormatting sqref="C43">
    <cfRule type="containsText" dxfId="188" priority="1" operator="containsText" text="No Includes Special Category Data">
      <formula>NOT(ISERROR(SEARCH("No Includes Special Category Data",C43)))</formula>
    </cfRule>
    <cfRule type="containsText" dxfId="187" priority="2" operator="containsText" text="No Excludes Special Category Data">
      <formula>NOT(ISERROR(SEARCH("No Excludes Special Category Data",C43)))</formula>
    </cfRule>
    <cfRule type="cellIs" dxfId="186" priority="4" stopIfTrue="1" operator="equal">
      <formula>"No"</formula>
    </cfRule>
  </conditionalFormatting>
  <conditionalFormatting sqref="C46">
    <cfRule type="cellIs" dxfId="185" priority="6" stopIfTrue="1" operator="equal">
      <formula>"No"</formula>
    </cfRule>
  </conditionalFormatting>
  <conditionalFormatting sqref="C64:C65">
    <cfRule type="cellIs" dxfId="184" priority="14" stopIfTrue="1" operator="equal">
      <formula>"No"</formula>
    </cfRule>
  </conditionalFormatting>
  <conditionalFormatting sqref="D16:D17">
    <cfRule type="cellIs" dxfId="183" priority="20" operator="equal">
      <formula>"Yes"</formula>
    </cfRule>
    <cfRule type="cellIs" dxfId="182" priority="21" operator="equal">
      <formula>"Yes"</formula>
    </cfRule>
  </conditionalFormatting>
  <conditionalFormatting sqref="D18:D19">
    <cfRule type="cellIs" dxfId="181" priority="15" operator="equal">
      <formula>"yes"</formula>
    </cfRule>
  </conditionalFormatting>
  <conditionalFormatting sqref="D20:D28">
    <cfRule type="cellIs" dxfId="180" priority="17" operator="equal">
      <formula>"Yes"</formula>
    </cfRule>
    <cfRule type="cellIs" dxfId="179" priority="18" operator="equal">
      <formula>"Yes"</formula>
    </cfRule>
  </conditionalFormatting>
  <conditionalFormatting sqref="D29">
    <cfRule type="cellIs" dxfId="178" priority="16" operator="equal">
      <formula>"yes"</formula>
    </cfRule>
  </conditionalFormatting>
  <conditionalFormatting sqref="D31">
    <cfRule type="expression" dxfId="177" priority="11">
      <formula>AND(#REF!="No",#REF!="")</formula>
    </cfRule>
  </conditionalFormatting>
  <conditionalFormatting sqref="D33">
    <cfRule type="expression" dxfId="176" priority="22">
      <formula>AND(C33="No",D33="")</formula>
    </cfRule>
  </conditionalFormatting>
  <conditionalFormatting sqref="D34">
    <cfRule type="expression" dxfId="175" priority="9">
      <formula>AND(#REF!="No",#REF!="")</formula>
    </cfRule>
  </conditionalFormatting>
  <conditionalFormatting sqref="D38">
    <cfRule type="expression" dxfId="174" priority="7">
      <formula>AND(#REF!="No",#REF!="")</formula>
    </cfRule>
  </conditionalFormatting>
  <conditionalFormatting sqref="D43">
    <cfRule type="expression" dxfId="173" priority="3">
      <formula>AND(#REF!="No",#REF!="")</formula>
    </cfRule>
  </conditionalFormatting>
  <conditionalFormatting sqref="D46">
    <cfRule type="expression" dxfId="172" priority="5">
      <formula>AND(#REF!="No",#REF!="")</formula>
    </cfRule>
  </conditionalFormatting>
  <conditionalFormatting sqref="D51">
    <cfRule type="expression" dxfId="171" priority="23">
      <formula>AND(C51="No",D51="")</formula>
    </cfRule>
  </conditionalFormatting>
  <conditionalFormatting sqref="D56 D58 D60:D61">
    <cfRule type="expression" dxfId="170" priority="24">
      <formula>AND(C56="No",D56="")</formula>
    </cfRule>
  </conditionalFormatting>
  <conditionalFormatting sqref="D64:D65">
    <cfRule type="expression" dxfId="169" priority="13">
      <formula>AND(#REF!="No",#REF!="")</formula>
    </cfRule>
  </conditionalFormatting>
  <dataValidations count="3">
    <dataValidation type="list" allowBlank="1" showInputMessage="1" showErrorMessage="1" sqref="C64:C65 C31 C34 C38 C46" xr:uid="{9B3ADB7D-3422-41B2-AF15-D6A7D8A91B11}">
      <formula1>"Please Select…,Yes, No"</formula1>
    </dataValidation>
    <dataValidation type="list" allowBlank="1" showInputMessage="1" showErrorMessage="1" sqref="C51 D20:D28 C60:C61 C56 D16:D17 C58 C33" xr:uid="{924DD9D5-74E7-470C-ACF1-ADC063ACA1FD}">
      <formula1>"Please select….,Yes,No"</formula1>
    </dataValidation>
    <dataValidation type="list" allowBlank="1" showInputMessage="1" showErrorMessage="1" sqref="C43" xr:uid="{7E82C457-4DAB-4D0C-A883-AA886C8B99A5}">
      <formula1>"Please Select…,Yes Excludes Special Category Data, Yes Includes Special Category Data, No Excludes Special Category Data, No Includes Special Category Data"</formula1>
    </dataValidation>
  </dataValidations>
  <hyperlinks>
    <hyperlink ref="B57" r:id="rId1" tooltip="mdcg_2019_11_guidance_qualification_classification_software.pdf" display="https://ec.europa.eu/docsroom/documents/37581/attachments/1/translations/en/renditions/native" xr:uid="{4397F93F-5B21-4B43-9082-1B6C3643AD98}"/>
    <hyperlink ref="B59" r:id="rId2" display="https://digital.nhs.uk/data-and-information/information-standards/information-standards-and-data-collections-including-extractions/publications-and-notifications/standards-and-collections/dcb0129-clinical-risk-management-its-application-in-the-manufacture-of-health-it-systems" xr:uid="{BDB8DD28-5FF0-473C-94E8-7442E5A4F3C2}"/>
    <hyperlink ref="B8" r:id="rId3" xr:uid="{C3129E0E-E73D-49F6-8EFD-E61A957173DD}"/>
    <hyperlink ref="B62" r:id="rId4" display="https://digital.nhs.uk/data-and-information/information-standards/information-standards-and-data-collections-including-extractions/publications-and-notifications/standards-and-collections/dcb0160-clinical-risk-management-its-application-in-the-deployment-and-use-of-health-it-systems" xr:uid="{7D092C28-51D5-49DC-9651-BD36506C7CDE}"/>
    <hyperlink ref="B10" r:id="rId5" xr:uid="{6BEE86D5-9D1C-4DC9-B4C1-24444BAB53FD}"/>
    <hyperlink ref="B11" r:id="rId6" location=":~:text=Submit%20an%20organisation%20data%20request" xr:uid="{5D8054B5-3891-43CF-8742-0C1C19649EF7}"/>
    <hyperlink ref="B35" r:id="rId7" xr:uid="{9B27AED1-61B2-4E0F-B740-6C3F00AC3C41}"/>
    <hyperlink ref="B42" r:id="rId8" xr:uid="{15788315-9D52-4B50-B5FB-E4D16D23E031}"/>
    <hyperlink ref="B44" r:id="rId9" xr:uid="{DC457DD0-9DBE-466C-81AA-4A7FD7B1B61B}"/>
    <hyperlink ref="B45" r:id="rId10" xr:uid="{4A174B80-E147-4384-8F4F-735721CA0240}"/>
    <hyperlink ref="B47" r:id="rId11" display="https://www.ncsc.gov.uk/articles/check-fundamental-principles_x000a_" xr:uid="{AD86999A-D97B-4EE6-B9D6-86295DF773BA}"/>
  </hyperlinks>
  <pageMargins left="0.23622047244094491" right="0.23622047244094491" top="0.74803149606299213" bottom="0.74803149606299213" header="0.31496062992125984" footer="0.31496062992125984"/>
  <pageSetup paperSize="8" scale="67" fitToHeight="2" orientation="portrait" r:id="rId12"/>
  <headerFooter alignWithMargins="0">
    <oddHeader>&amp;L&amp;K00-034Supplier Conformance Assessment List_SCAL_05022019_V1.0_published. (DO NOT REMOVE)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3" tint="0.39997558519241921"/>
    <pageSetUpPr fitToPage="1"/>
  </sheetPr>
  <dimension ref="A1:J21"/>
  <sheetViews>
    <sheetView topLeftCell="A8" zoomScale="90" zoomScaleNormal="90" workbookViewId="0">
      <selection activeCell="B1" sqref="B1:D1"/>
    </sheetView>
  </sheetViews>
  <sheetFormatPr defaultColWidth="0" defaultRowHeight="13" zeroHeight="1" x14ac:dyDescent="0.25"/>
  <cols>
    <col min="1" max="1" width="21.08984375" style="2" customWidth="1"/>
    <col min="2" max="2" width="121.90625" style="2" customWidth="1"/>
    <col min="3" max="3" width="11.90625" style="3" bestFit="1" customWidth="1"/>
    <col min="4" max="4" width="47.08984375" style="3" customWidth="1"/>
    <col min="5" max="5" width="10.08984375" style="3" customWidth="1"/>
    <col min="6" max="10" width="9.08984375" style="3" hidden="1" customWidth="1"/>
    <col min="11" max="16384" width="9.08984375" style="3" hidden="1"/>
  </cols>
  <sheetData>
    <row r="1" spans="1:10" s="5" customFormat="1" ht="90" customHeight="1" x14ac:dyDescent="0.25">
      <c r="A1" s="4" t="s">
        <v>5</v>
      </c>
      <c r="B1" s="410" t="s">
        <v>152</v>
      </c>
      <c r="C1" s="410"/>
      <c r="D1" s="410"/>
      <c r="E1" s="30"/>
      <c r="F1" s="30"/>
      <c r="G1" s="30"/>
      <c r="H1" s="30"/>
      <c r="I1" s="30"/>
      <c r="J1" s="30"/>
    </row>
    <row r="2" spans="1:10" s="5" customFormat="1" ht="18" customHeight="1" thickBot="1" x14ac:dyDescent="0.3">
      <c r="A2" s="10"/>
      <c r="B2" s="10"/>
      <c r="C2" s="10"/>
      <c r="D2" s="10"/>
    </row>
    <row r="3" spans="1:10" s="6" customFormat="1" ht="90" customHeight="1" thickBot="1" x14ac:dyDescent="0.3">
      <c r="A3" s="21" t="s">
        <v>153</v>
      </c>
      <c r="B3" s="21" t="s">
        <v>0</v>
      </c>
      <c r="C3" s="22" t="s">
        <v>154</v>
      </c>
      <c r="D3" s="14" t="s">
        <v>155</v>
      </c>
      <c r="E3" s="28" t="s">
        <v>156</v>
      </c>
    </row>
    <row r="4" spans="1:10" s="6" customFormat="1" ht="31.5" thickBot="1" x14ac:dyDescent="0.3">
      <c r="A4" s="23" t="s">
        <v>157</v>
      </c>
      <c r="B4" s="21"/>
      <c r="C4" s="22"/>
      <c r="D4" s="14"/>
      <c r="E4" s="28"/>
    </row>
    <row r="5" spans="1:10" ht="49.5" customHeight="1" x14ac:dyDescent="0.25">
      <c r="A5" s="24" t="s">
        <v>158</v>
      </c>
      <c r="B5" s="53" t="s">
        <v>159</v>
      </c>
      <c r="C5" s="25" t="s">
        <v>14</v>
      </c>
      <c r="D5" s="9"/>
      <c r="E5" s="29" t="s">
        <v>160</v>
      </c>
    </row>
    <row r="6" spans="1:10" ht="119.25" customHeight="1" x14ac:dyDescent="0.25">
      <c r="A6" s="24" t="s">
        <v>161</v>
      </c>
      <c r="B6" s="24" t="s">
        <v>162</v>
      </c>
      <c r="C6" s="25" t="s">
        <v>14</v>
      </c>
      <c r="D6" s="9"/>
      <c r="E6" s="29" t="s">
        <v>160</v>
      </c>
    </row>
    <row r="7" spans="1:10" ht="96" customHeight="1" x14ac:dyDescent="0.25">
      <c r="A7" s="24" t="s">
        <v>163</v>
      </c>
      <c r="B7" s="24" t="s">
        <v>164</v>
      </c>
      <c r="C7" s="25" t="s">
        <v>14</v>
      </c>
      <c r="D7" s="9"/>
      <c r="E7" s="29" t="s">
        <v>160</v>
      </c>
    </row>
    <row r="8" spans="1:10" ht="70.400000000000006" customHeight="1" x14ac:dyDescent="0.25">
      <c r="A8" s="24" t="s">
        <v>165</v>
      </c>
      <c r="B8" s="24" t="s">
        <v>166</v>
      </c>
      <c r="C8" s="25" t="s">
        <v>14</v>
      </c>
      <c r="D8" s="9"/>
      <c r="E8" s="29" t="s">
        <v>160</v>
      </c>
    </row>
    <row r="9" spans="1:10" ht="81.75" customHeight="1" thickBot="1" x14ac:dyDescent="0.3">
      <c r="A9" s="24" t="s">
        <v>167</v>
      </c>
      <c r="B9" s="24" t="s">
        <v>168</v>
      </c>
      <c r="C9" s="25" t="s">
        <v>14</v>
      </c>
      <c r="D9" s="9"/>
      <c r="E9" s="29" t="s">
        <v>160</v>
      </c>
    </row>
    <row r="10" spans="1:10" s="6" customFormat="1" ht="31.5" thickBot="1" x14ac:dyDescent="0.3">
      <c r="A10" s="23" t="s">
        <v>169</v>
      </c>
      <c r="B10" s="21"/>
      <c r="C10" s="22"/>
      <c r="D10" s="14"/>
      <c r="E10" s="28"/>
    </row>
    <row r="11" spans="1:10" ht="134.25" customHeight="1" x14ac:dyDescent="0.25">
      <c r="A11" s="24" t="s">
        <v>169</v>
      </c>
      <c r="B11" s="24" t="s">
        <v>170</v>
      </c>
      <c r="C11" s="25" t="s">
        <v>14</v>
      </c>
      <c r="D11" s="9"/>
      <c r="E11" s="29" t="s">
        <v>160</v>
      </c>
    </row>
    <row r="12" spans="1:10" ht="71.900000000000006" customHeight="1" thickBot="1" x14ac:dyDescent="0.3">
      <c r="A12" s="24" t="s">
        <v>171</v>
      </c>
      <c r="B12" s="24" t="s">
        <v>172</v>
      </c>
      <c r="C12" s="25" t="s">
        <v>14</v>
      </c>
      <c r="D12" s="9"/>
      <c r="E12" s="29" t="s">
        <v>160</v>
      </c>
    </row>
    <row r="13" spans="1:10" s="6" customFormat="1" ht="31.5" thickBot="1" x14ac:dyDescent="0.3">
      <c r="A13" s="23" t="s">
        <v>173</v>
      </c>
      <c r="B13" s="21"/>
      <c r="C13" s="22"/>
      <c r="D13" s="14"/>
      <c r="E13" s="28"/>
    </row>
    <row r="14" spans="1:10" ht="129.75" customHeight="1" x14ac:dyDescent="0.25">
      <c r="A14" s="24" t="s">
        <v>174</v>
      </c>
      <c r="B14" s="24" t="s">
        <v>175</v>
      </c>
      <c r="C14" s="25" t="s">
        <v>14</v>
      </c>
      <c r="D14" s="9"/>
      <c r="E14" s="29" t="s">
        <v>160</v>
      </c>
    </row>
    <row r="15" spans="1:10" ht="136.5" customHeight="1" x14ac:dyDescent="0.25">
      <c r="A15" s="24" t="s">
        <v>176</v>
      </c>
      <c r="B15" s="26" t="s">
        <v>177</v>
      </c>
      <c r="C15" s="25" t="s">
        <v>14</v>
      </c>
      <c r="D15" s="9"/>
      <c r="E15" s="29" t="s">
        <v>160</v>
      </c>
    </row>
    <row r="18" spans="1:2" s="5" customFormat="1" hidden="1" x14ac:dyDescent="0.25">
      <c r="A18" s="1"/>
      <c r="B18" s="1"/>
    </row>
    <row r="19" spans="1:2" s="5" customFormat="1" hidden="1" x14ac:dyDescent="0.25">
      <c r="A19" s="1"/>
      <c r="B19" s="1"/>
    </row>
    <row r="20" spans="1:2" s="5" customFormat="1" hidden="1" x14ac:dyDescent="0.25">
      <c r="A20" s="1"/>
      <c r="B20" s="1"/>
    </row>
    <row r="21" spans="1:2" x14ac:dyDescent="0.25"/>
  </sheetData>
  <mergeCells count="1">
    <mergeCell ref="B1:D1"/>
  </mergeCells>
  <hyperlinks>
    <hyperlink ref="B5" r:id="rId1" xr:uid="{88E51DF6-FF14-4859-9C78-F5DF84428103}"/>
  </hyperlinks>
  <pageMargins left="0.75" right="0.75" top="1" bottom="1" header="0.5" footer="0.5"/>
  <pageSetup paperSize="9" scale="40" orientation="landscape" r:id="rId2"/>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161D6-2F92-4DEF-8034-12F7FD975703}">
  <sheetPr codeName="Sheet3"/>
  <dimension ref="A1:G87"/>
  <sheetViews>
    <sheetView showGridLines="0" tabSelected="1" topLeftCell="A28" zoomScaleNormal="100" workbookViewId="0">
      <selection activeCell="C33" sqref="C33"/>
    </sheetView>
  </sheetViews>
  <sheetFormatPr defaultRowHeight="14" x14ac:dyDescent="0.3"/>
  <cols>
    <col min="1" max="1" width="44.54296875" style="135" customWidth="1"/>
    <col min="2" max="2" width="99" style="136" customWidth="1"/>
    <col min="3" max="3" width="85.54296875" style="137" customWidth="1"/>
    <col min="4" max="6" width="85.54296875" style="135" customWidth="1"/>
    <col min="7" max="7" width="67.08984375" style="135" customWidth="1"/>
  </cols>
  <sheetData>
    <row r="1" spans="1:7" ht="23" x14ac:dyDescent="0.35">
      <c r="A1" s="267" t="s">
        <v>178</v>
      </c>
      <c r="B1" s="267"/>
      <c r="C1" s="267"/>
      <c r="D1" s="267"/>
      <c r="E1" s="268"/>
      <c r="F1" s="186" t="s">
        <v>486</v>
      </c>
      <c r="G1"/>
    </row>
    <row r="2" spans="1:7" ht="34.5" customHeight="1" x14ac:dyDescent="0.35">
      <c r="A2" s="97" t="s">
        <v>179</v>
      </c>
      <c r="B2" s="264" t="s">
        <v>180</v>
      </c>
      <c r="C2" s="265"/>
      <c r="D2" s="265"/>
      <c r="E2" s="266"/>
      <c r="F2" s="96"/>
      <c r="G2"/>
    </row>
    <row r="3" spans="1:7" ht="56.25" customHeight="1" x14ac:dyDescent="0.35">
      <c r="A3" s="98" t="s">
        <v>181</v>
      </c>
      <c r="B3" s="269"/>
      <c r="C3" s="270"/>
      <c r="D3" s="270"/>
      <c r="E3" s="271"/>
      <c r="F3" s="99"/>
      <c r="G3"/>
    </row>
    <row r="4" spans="1:7" ht="211.5" customHeight="1" x14ac:dyDescent="0.35">
      <c r="A4" s="411" t="s">
        <v>182</v>
      </c>
      <c r="B4" s="412"/>
      <c r="C4" s="412"/>
      <c r="D4" s="262"/>
      <c r="E4" s="263"/>
      <c r="F4" s="99"/>
      <c r="G4"/>
    </row>
    <row r="5" spans="1:7" ht="33" customHeight="1" x14ac:dyDescent="0.35">
      <c r="A5" s="97" t="s">
        <v>183</v>
      </c>
      <c r="B5" s="260" t="s">
        <v>184</v>
      </c>
      <c r="C5" s="261"/>
      <c r="D5" s="261"/>
      <c r="E5" s="141"/>
      <c r="F5" s="99"/>
      <c r="G5"/>
    </row>
    <row r="6" spans="1:7" ht="112" x14ac:dyDescent="0.35">
      <c r="A6" s="97" t="s">
        <v>314</v>
      </c>
      <c r="B6" s="413" t="s">
        <v>185</v>
      </c>
      <c r="C6" s="414"/>
      <c r="D6" s="414"/>
      <c r="E6" s="415"/>
      <c r="F6" s="99"/>
      <c r="G6"/>
    </row>
    <row r="7" spans="1:7" ht="112.5" thickBot="1" x14ac:dyDescent="0.4">
      <c r="A7" s="100" t="s">
        <v>315</v>
      </c>
      <c r="B7" s="416" t="s">
        <v>186</v>
      </c>
      <c r="C7" s="417"/>
      <c r="D7" s="417"/>
      <c r="E7" s="418"/>
      <c r="F7" s="99"/>
      <c r="G7"/>
    </row>
    <row r="8" spans="1:7" s="144" customFormat="1" ht="75" customHeight="1" thickBot="1" x14ac:dyDescent="0.4">
      <c r="A8" s="143" t="s">
        <v>465</v>
      </c>
      <c r="B8" s="285" t="str">
        <f>E61</f>
        <v>[Provide level of Identity Verification AND level of Authentication (VoT) value]</v>
      </c>
      <c r="C8" s="285" t="str">
        <f>_xlfn.TEXTJOIN(" | ",TRUE,IF('Formula (Hidden)'!B33=TRUE,"OpenID",""),IF('Formula (Hidden)'!B34=TRUE,"Basic Demographics",""),IF('Formula (Hidden)'!B35=TRUE,"Profile",""),IF('Formula (Hidden)'!B36=TRUE,"Profile Extended",""),IF('Formula (Hidden)'!B37=TRUE,"Email",""),IF('Formula (Hidden)'!B38=TRUE,"Phone",""),IF('Formula (Hidden)'!B39=TRUE,"Landline",""),IF('Formula (Hidden)'!B40=TRUE,"GP Reg",""),IF('Formula (Hidden)'!B41=TRUE,"GP Int Cred",""),IF('Formula (Hidden)'!B42=TRUE,"Client Metadata",""))</f>
        <v>OpenID</v>
      </c>
      <c r="D8" s="275"/>
      <c r="E8" s="276"/>
      <c r="F8" s="99"/>
    </row>
    <row r="9" spans="1:7" s="104" customFormat="1" ht="31.5" customHeight="1" thickBot="1" x14ac:dyDescent="0.3">
      <c r="A9" s="432" t="s">
        <v>318</v>
      </c>
      <c r="B9" s="101" t="s">
        <v>187</v>
      </c>
      <c r="C9" s="102" t="s">
        <v>188</v>
      </c>
      <c r="D9" s="245" t="s">
        <v>189</v>
      </c>
      <c r="E9" s="259" t="s">
        <v>190</v>
      </c>
      <c r="F9" s="103"/>
    </row>
    <row r="10" spans="1:7" ht="126.9" customHeight="1" x14ac:dyDescent="0.35">
      <c r="A10" s="433"/>
      <c r="B10" s="218" t="s">
        <v>316</v>
      </c>
      <c r="C10" s="145" t="s">
        <v>191</v>
      </c>
      <c r="D10" s="145" t="s">
        <v>191</v>
      </c>
      <c r="E10" s="272"/>
      <c r="F10" s="99"/>
      <c r="G10"/>
    </row>
    <row r="11" spans="1:7" ht="126.9" customHeight="1" x14ac:dyDescent="0.35">
      <c r="A11" s="433"/>
      <c r="B11" s="218" t="s">
        <v>317</v>
      </c>
      <c r="C11" s="145" t="s">
        <v>191</v>
      </c>
      <c r="D11" s="145" t="s">
        <v>191</v>
      </c>
      <c r="E11" s="273"/>
      <c r="F11" s="99"/>
      <c r="G11"/>
    </row>
    <row r="12" spans="1:7" ht="66" customHeight="1" x14ac:dyDescent="0.35">
      <c r="A12" s="433"/>
      <c r="B12" s="142" t="s">
        <v>192</v>
      </c>
      <c r="C12" s="145" t="s">
        <v>191</v>
      </c>
      <c r="D12" s="145" t="s">
        <v>191</v>
      </c>
      <c r="E12" s="273"/>
      <c r="F12" s="99"/>
      <c r="G12"/>
    </row>
    <row r="13" spans="1:7" ht="66" customHeight="1" x14ac:dyDescent="0.35">
      <c r="A13" s="433"/>
      <c r="B13" s="218" t="s">
        <v>193</v>
      </c>
      <c r="C13" s="145" t="s">
        <v>191</v>
      </c>
      <c r="D13" s="145" t="s">
        <v>191</v>
      </c>
      <c r="E13" s="273"/>
      <c r="F13" s="99"/>
      <c r="G13"/>
    </row>
    <row r="14" spans="1:7" ht="84" x14ac:dyDescent="0.35">
      <c r="A14" s="433"/>
      <c r="B14" s="187" t="s">
        <v>329</v>
      </c>
      <c r="C14" s="145" t="s">
        <v>191</v>
      </c>
      <c r="D14" s="145" t="s">
        <v>191</v>
      </c>
      <c r="E14" s="273"/>
      <c r="F14" s="99"/>
      <c r="G14"/>
    </row>
    <row r="15" spans="1:7" ht="73.650000000000006" customHeight="1" x14ac:dyDescent="0.35">
      <c r="A15" s="433"/>
      <c r="B15" s="188" t="s">
        <v>330</v>
      </c>
      <c r="C15" s="145" t="s">
        <v>191</v>
      </c>
      <c r="D15" s="145" t="s">
        <v>191</v>
      </c>
      <c r="E15" s="273"/>
      <c r="F15" s="99"/>
      <c r="G15"/>
    </row>
    <row r="16" spans="1:7" ht="66" customHeight="1" x14ac:dyDescent="0.35">
      <c r="A16" s="433"/>
      <c r="B16" s="142" t="s">
        <v>194</v>
      </c>
      <c r="C16" s="145" t="s">
        <v>191</v>
      </c>
      <c r="D16" s="145" t="s">
        <v>191</v>
      </c>
      <c r="E16" s="273"/>
      <c r="F16" s="99"/>
      <c r="G16"/>
    </row>
    <row r="17" spans="1:7" ht="124.5" customHeight="1" x14ac:dyDescent="0.35">
      <c r="A17" s="433"/>
      <c r="B17" s="142" t="s">
        <v>319</v>
      </c>
      <c r="C17" s="145" t="s">
        <v>191</v>
      </c>
      <c r="D17" s="145" t="s">
        <v>191</v>
      </c>
      <c r="E17" s="273"/>
      <c r="F17" s="99"/>
      <c r="G17"/>
    </row>
    <row r="18" spans="1:7" ht="82.5" customHeight="1" x14ac:dyDescent="0.35">
      <c r="A18" s="434"/>
      <c r="B18" s="142" t="s">
        <v>195</v>
      </c>
      <c r="C18" s="145" t="s">
        <v>191</v>
      </c>
      <c r="D18" s="145" t="s">
        <v>191</v>
      </c>
      <c r="E18" s="273"/>
      <c r="F18" s="99"/>
      <c r="G18"/>
    </row>
    <row r="19" spans="1:7" ht="60.75" customHeight="1" x14ac:dyDescent="0.35">
      <c r="A19" s="168" t="s">
        <v>196</v>
      </c>
      <c r="B19" s="145" t="s">
        <v>320</v>
      </c>
      <c r="C19" s="169" t="s">
        <v>149</v>
      </c>
      <c r="D19" s="180" t="s">
        <v>197</v>
      </c>
      <c r="E19" s="180"/>
      <c r="F19" s="99"/>
      <c r="G19"/>
    </row>
    <row r="20" spans="1:7" ht="24.9" customHeight="1" x14ac:dyDescent="0.35">
      <c r="A20" s="422" t="s">
        <v>198</v>
      </c>
      <c r="B20" s="105" t="s">
        <v>136</v>
      </c>
      <c r="C20" s="164" t="s">
        <v>199</v>
      </c>
      <c r="D20" s="181"/>
      <c r="E20" s="274"/>
      <c r="F20" s="106"/>
      <c r="G20"/>
    </row>
    <row r="21" spans="1:7" ht="24.9" customHeight="1" x14ac:dyDescent="0.35">
      <c r="A21" s="423"/>
      <c r="B21" s="105" t="s">
        <v>200</v>
      </c>
      <c r="C21" s="164" t="s">
        <v>199</v>
      </c>
      <c r="D21" s="181"/>
      <c r="E21" s="274"/>
      <c r="F21" s="106"/>
      <c r="G21"/>
    </row>
    <row r="22" spans="1:7" ht="24.9" customHeight="1" x14ac:dyDescent="0.35">
      <c r="A22" s="424"/>
      <c r="B22" s="105" t="s">
        <v>201</v>
      </c>
      <c r="C22" s="164" t="s">
        <v>199</v>
      </c>
      <c r="D22" s="181"/>
      <c r="E22" s="274"/>
      <c r="F22" s="106"/>
      <c r="G22"/>
    </row>
    <row r="23" spans="1:7" ht="18" thickBot="1" x14ac:dyDescent="0.4">
      <c r="A23" s="107"/>
      <c r="B23" s="108"/>
      <c r="C23" s="109"/>
      <c r="D23" s="107"/>
      <c r="E23" s="107"/>
      <c r="F23" s="107"/>
      <c r="G23" s="107"/>
    </row>
    <row r="24" spans="1:7" ht="31" x14ac:dyDescent="0.25">
      <c r="A24" s="110" t="s">
        <v>153</v>
      </c>
      <c r="B24" s="111" t="s">
        <v>202</v>
      </c>
      <c r="C24" s="112" t="s">
        <v>203</v>
      </c>
      <c r="D24" s="163" t="s">
        <v>204</v>
      </c>
      <c r="E24" s="246"/>
      <c r="F24" s="82"/>
      <c r="G24" s="82"/>
    </row>
    <row r="25" spans="1:7" ht="58.5" customHeight="1" x14ac:dyDescent="0.25">
      <c r="A25" s="113" t="s">
        <v>205</v>
      </c>
      <c r="B25" s="114" t="s">
        <v>321</v>
      </c>
      <c r="C25" s="146" t="s">
        <v>149</v>
      </c>
      <c r="D25" s="147"/>
      <c r="E25" s="247"/>
      <c r="F25" s="82"/>
      <c r="G25" s="82"/>
    </row>
    <row r="26" spans="1:7" ht="42.5" customHeight="1" x14ac:dyDescent="0.25">
      <c r="A26" s="441" t="s">
        <v>439</v>
      </c>
      <c r="B26" s="182" t="s">
        <v>448</v>
      </c>
      <c r="C26" s="170" t="s">
        <v>149</v>
      </c>
      <c r="D26" s="279" t="s">
        <v>447</v>
      </c>
      <c r="E26" s="248"/>
      <c r="F26" s="82"/>
      <c r="G26" s="82"/>
    </row>
    <row r="27" spans="1:7" ht="84" x14ac:dyDescent="0.25">
      <c r="A27" s="442"/>
      <c r="B27" s="182" t="s">
        <v>446</v>
      </c>
      <c r="C27" s="170" t="s">
        <v>149</v>
      </c>
      <c r="D27" s="165"/>
      <c r="E27" s="248"/>
      <c r="F27" s="82"/>
      <c r="G27" s="82"/>
    </row>
    <row r="28" spans="1:7" ht="42" customHeight="1" x14ac:dyDescent="0.25">
      <c r="A28" s="443"/>
      <c r="B28" s="117" t="s">
        <v>445</v>
      </c>
      <c r="C28" s="170" t="s">
        <v>149</v>
      </c>
      <c r="D28" s="165"/>
      <c r="E28" s="248"/>
      <c r="F28" s="82"/>
      <c r="G28" s="82"/>
    </row>
    <row r="29" spans="1:7" ht="40.5" customHeight="1" x14ac:dyDescent="0.4">
      <c r="A29" s="441" t="s">
        <v>440</v>
      </c>
      <c r="B29" s="444" t="s">
        <v>434</v>
      </c>
      <c r="C29" s="133" t="s">
        <v>110</v>
      </c>
      <c r="D29" s="58" t="s">
        <v>114</v>
      </c>
      <c r="E29" s="249"/>
      <c r="F29" s="115"/>
      <c r="G29" s="82"/>
    </row>
    <row r="30" spans="1:7" ht="34" customHeight="1" x14ac:dyDescent="0.25">
      <c r="A30" s="442"/>
      <c r="B30" s="445"/>
      <c r="C30" s="446" t="s">
        <v>115</v>
      </c>
      <c r="D30" s="448" t="s">
        <v>116</v>
      </c>
      <c r="E30" s="73"/>
      <c r="F30" s="82"/>
      <c r="G30" s="82"/>
    </row>
    <row r="31" spans="1:7" ht="22.5" customHeight="1" x14ac:dyDescent="0.25">
      <c r="A31" s="443"/>
      <c r="B31" s="243" t="s">
        <v>117</v>
      </c>
      <c r="C31" s="447"/>
      <c r="D31" s="449"/>
      <c r="E31" s="250"/>
      <c r="F31" s="82"/>
      <c r="G31" s="82"/>
    </row>
    <row r="32" spans="1:7" ht="46.5" customHeight="1" x14ac:dyDescent="0.25">
      <c r="A32" s="450" t="s">
        <v>470</v>
      </c>
      <c r="B32" s="171" t="s">
        <v>473</v>
      </c>
      <c r="C32" s="146" t="s">
        <v>149</v>
      </c>
      <c r="D32" s="183" t="s">
        <v>206</v>
      </c>
      <c r="E32" s="251"/>
      <c r="F32" s="82"/>
      <c r="G32" s="82"/>
    </row>
    <row r="33" spans="1:7" s="144" customFormat="1" ht="267" customHeight="1" x14ac:dyDescent="0.25">
      <c r="A33" s="450"/>
      <c r="B33" s="282" t="str" cm="1">
        <f t="array" ref="B33">_xlfn.IFS('Formula (Hidden)'!B44=2,'Formula (Hidden)'!P2,'Formula (Hidden)'!B44=1,'Formula (Hidden)'!O2,'Formula (Hidden)'!B44=3,'Formula (Hidden)'!O3)</f>
        <v>Senior Project Manager to select before issuing to the partner…</v>
      </c>
      <c r="C33" s="283" t="s">
        <v>471</v>
      </c>
      <c r="D33" s="281" t="s">
        <v>472</v>
      </c>
      <c r="E33" s="252"/>
      <c r="F33" s="178"/>
      <c r="G33" s="178"/>
    </row>
    <row r="34" spans="1:7" s="144" customFormat="1" ht="210" x14ac:dyDescent="0.25">
      <c r="A34" s="438" t="s">
        <v>441</v>
      </c>
      <c r="B34" s="176" t="s">
        <v>482</v>
      </c>
      <c r="C34" s="177" t="s">
        <v>149</v>
      </c>
      <c r="D34" s="139"/>
      <c r="E34" s="253"/>
      <c r="F34" s="178"/>
      <c r="G34" s="178"/>
    </row>
    <row r="35" spans="1:7" s="144" customFormat="1" ht="98" x14ac:dyDescent="0.25">
      <c r="A35" s="439"/>
      <c r="B35" s="176" t="s">
        <v>487</v>
      </c>
      <c r="C35" s="177" t="s">
        <v>149</v>
      </c>
      <c r="D35" s="139" t="s">
        <v>478</v>
      </c>
      <c r="E35" s="253"/>
      <c r="F35" s="178"/>
      <c r="G35" s="178"/>
    </row>
    <row r="36" spans="1:7" s="144" customFormat="1" ht="227" customHeight="1" x14ac:dyDescent="0.25">
      <c r="A36" s="439"/>
      <c r="B36" s="176" t="s">
        <v>488</v>
      </c>
      <c r="C36" s="177" t="s">
        <v>149</v>
      </c>
      <c r="D36" s="139" t="s">
        <v>483</v>
      </c>
      <c r="E36" s="253"/>
      <c r="F36" s="178"/>
      <c r="G36" s="178"/>
    </row>
    <row r="37" spans="1:7" s="144" customFormat="1" ht="174.5" customHeight="1" x14ac:dyDescent="0.25">
      <c r="A37" s="439"/>
      <c r="B37" s="176" t="s">
        <v>484</v>
      </c>
      <c r="C37" s="177" t="s">
        <v>485</v>
      </c>
      <c r="D37" s="139" t="s">
        <v>322</v>
      </c>
      <c r="E37" s="253"/>
      <c r="F37" s="178"/>
      <c r="G37" s="178"/>
    </row>
    <row r="38" spans="1:7" ht="26.25" customHeight="1" x14ac:dyDescent="0.25">
      <c r="A38" s="439"/>
      <c r="B38" s="430" t="s">
        <v>293</v>
      </c>
      <c r="C38" s="431"/>
      <c r="D38" s="197"/>
      <c r="E38" s="253"/>
      <c r="F38" s="116"/>
      <c r="G38" s="116"/>
    </row>
    <row r="39" spans="1:7" ht="26" customHeight="1" x14ac:dyDescent="0.25">
      <c r="A39" s="440"/>
      <c r="B39" s="427" t="s">
        <v>208</v>
      </c>
      <c r="C39" s="428"/>
      <c r="D39" s="179"/>
      <c r="E39" s="254"/>
      <c r="F39" s="82"/>
      <c r="G39" s="82"/>
    </row>
    <row r="40" spans="1:7" ht="94.5" customHeight="1" x14ac:dyDescent="0.25">
      <c r="A40" s="422" t="s">
        <v>442</v>
      </c>
      <c r="B40" s="190" t="s">
        <v>435</v>
      </c>
      <c r="C40" s="425" t="s">
        <v>207</v>
      </c>
      <c r="D40" s="429"/>
      <c r="E40" s="255"/>
      <c r="F40" s="82"/>
      <c r="G40" s="82"/>
    </row>
    <row r="41" spans="1:7" ht="71" customHeight="1" x14ac:dyDescent="0.25">
      <c r="A41" s="423"/>
      <c r="B41" s="190" t="s">
        <v>436</v>
      </c>
      <c r="C41" s="425" t="s">
        <v>207</v>
      </c>
      <c r="D41" s="429"/>
      <c r="E41" s="255"/>
      <c r="F41" s="82"/>
      <c r="G41" s="82"/>
    </row>
    <row r="42" spans="1:7" ht="80.5" customHeight="1" x14ac:dyDescent="0.25">
      <c r="A42" s="423"/>
      <c r="B42" s="191" t="s">
        <v>437</v>
      </c>
      <c r="C42" s="198" t="s">
        <v>312</v>
      </c>
      <c r="D42" s="199" t="s">
        <v>313</v>
      </c>
      <c r="E42" s="256"/>
      <c r="F42" s="82"/>
      <c r="G42" s="82"/>
    </row>
    <row r="43" spans="1:7" ht="136.5" customHeight="1" x14ac:dyDescent="0.25">
      <c r="A43" s="424"/>
      <c r="B43" s="219" t="s">
        <v>438</v>
      </c>
      <c r="C43" s="198" t="s">
        <v>312</v>
      </c>
      <c r="D43" s="199" t="s">
        <v>363</v>
      </c>
      <c r="E43" s="256"/>
      <c r="F43" s="82"/>
      <c r="G43" s="82"/>
    </row>
    <row r="44" spans="1:7" ht="33.5" customHeight="1" x14ac:dyDescent="0.25">
      <c r="A44" s="438" t="s">
        <v>209</v>
      </c>
      <c r="B44" s="117" t="s">
        <v>361</v>
      </c>
      <c r="C44" s="177" t="s">
        <v>149</v>
      </c>
      <c r="D44" s="162"/>
      <c r="E44" s="257"/>
      <c r="F44" s="82"/>
      <c r="G44" s="82"/>
    </row>
    <row r="45" spans="1:7" ht="76.5" customHeight="1" x14ac:dyDescent="0.25">
      <c r="A45" s="439"/>
      <c r="B45" s="117" t="s">
        <v>475</v>
      </c>
      <c r="C45" s="177" t="s">
        <v>149</v>
      </c>
      <c r="D45" s="162"/>
      <c r="E45" s="257"/>
      <c r="F45" s="82"/>
      <c r="G45" s="82"/>
    </row>
    <row r="46" spans="1:7" ht="88" customHeight="1" x14ac:dyDescent="0.25">
      <c r="A46" s="439"/>
      <c r="B46" s="214" t="s">
        <v>362</v>
      </c>
      <c r="C46" s="149" t="s">
        <v>149</v>
      </c>
      <c r="D46" s="150"/>
      <c r="E46" s="257"/>
      <c r="F46" s="82"/>
      <c r="G46" s="82"/>
    </row>
    <row r="47" spans="1:7" ht="53" customHeight="1" x14ac:dyDescent="0.25">
      <c r="A47" s="440"/>
      <c r="B47" s="192" t="s">
        <v>294</v>
      </c>
      <c r="C47" s="425" t="s">
        <v>291</v>
      </c>
      <c r="D47" s="429"/>
      <c r="E47" s="255"/>
      <c r="F47" s="82"/>
      <c r="G47" s="82"/>
    </row>
    <row r="48" spans="1:7" ht="42" x14ac:dyDescent="0.25">
      <c r="A48" s="138" t="s">
        <v>292</v>
      </c>
      <c r="B48" s="138" t="s">
        <v>323</v>
      </c>
      <c r="C48" s="425" t="s">
        <v>291</v>
      </c>
      <c r="D48" s="429"/>
      <c r="E48" s="255"/>
      <c r="F48" s="82"/>
      <c r="G48" s="82"/>
    </row>
    <row r="50" spans="1:7" ht="59" x14ac:dyDescent="0.25">
      <c r="A50" s="118" t="s">
        <v>210</v>
      </c>
      <c r="B50" s="119" t="s">
        <v>153</v>
      </c>
      <c r="C50" s="118" t="s">
        <v>202</v>
      </c>
      <c r="D50" s="120" t="s">
        <v>211</v>
      </c>
      <c r="E50" s="118" t="s">
        <v>212</v>
      </c>
      <c r="F50"/>
      <c r="G50"/>
    </row>
    <row r="51" spans="1:7" ht="36.75" customHeight="1" x14ac:dyDescent="0.25">
      <c r="A51" s="121" t="s">
        <v>213</v>
      </c>
      <c r="B51" s="122" t="s">
        <v>214</v>
      </c>
      <c r="C51" s="173" t="s">
        <v>215</v>
      </c>
      <c r="D51" s="124" t="s">
        <v>216</v>
      </c>
      <c r="E51" s="174" t="s">
        <v>217</v>
      </c>
      <c r="F51"/>
      <c r="G51"/>
    </row>
    <row r="52" spans="1:7" ht="26.15" customHeight="1" x14ac:dyDescent="0.25">
      <c r="A52" s="121" t="s">
        <v>218</v>
      </c>
      <c r="B52" s="122" t="s">
        <v>219</v>
      </c>
      <c r="C52" s="123" t="s">
        <v>220</v>
      </c>
      <c r="D52" s="155" t="s">
        <v>221</v>
      </c>
      <c r="E52" s="156"/>
      <c r="F52"/>
      <c r="G52"/>
    </row>
    <row r="53" spans="1:7" ht="26.15" customHeight="1" x14ac:dyDescent="0.25">
      <c r="A53" s="121" t="s">
        <v>222</v>
      </c>
      <c r="B53" s="122" t="s">
        <v>223</v>
      </c>
      <c r="C53" s="123" t="s">
        <v>224</v>
      </c>
      <c r="D53" s="125" t="s">
        <v>216</v>
      </c>
      <c r="E53" s="126"/>
      <c r="F53"/>
      <c r="G53"/>
    </row>
    <row r="54" spans="1:7" ht="26.15" customHeight="1" x14ac:dyDescent="0.25">
      <c r="A54" s="121" t="s">
        <v>225</v>
      </c>
      <c r="B54" s="122" t="s">
        <v>226</v>
      </c>
      <c r="C54" s="123" t="s">
        <v>227</v>
      </c>
      <c r="D54" s="125" t="s">
        <v>216</v>
      </c>
      <c r="E54" s="126" t="s">
        <v>228</v>
      </c>
      <c r="F54"/>
      <c r="G54"/>
    </row>
    <row r="55" spans="1:7" x14ac:dyDescent="0.25">
      <c r="A55" s="127"/>
      <c r="B55" s="128"/>
      <c r="C55" s="129"/>
      <c r="D55" s="130"/>
      <c r="E55" s="131"/>
      <c r="F55"/>
      <c r="G55"/>
    </row>
    <row r="56" spans="1:7" ht="104.25" customHeight="1" x14ac:dyDescent="0.25">
      <c r="A56" s="189" t="s">
        <v>229</v>
      </c>
      <c r="B56" s="193" t="s">
        <v>230</v>
      </c>
      <c r="C56" s="215" t="s">
        <v>324</v>
      </c>
      <c r="D56" s="126" t="s">
        <v>216</v>
      </c>
      <c r="E56" s="126"/>
      <c r="F56"/>
      <c r="G56"/>
    </row>
    <row r="57" spans="1:7" ht="51.75" customHeight="1" x14ac:dyDescent="0.25">
      <c r="A57" s="172" t="s">
        <v>231</v>
      </c>
      <c r="B57" s="168" t="s">
        <v>232</v>
      </c>
      <c r="C57" s="166" t="s">
        <v>233</v>
      </c>
      <c r="D57" s="125" t="s">
        <v>216</v>
      </c>
      <c r="E57" s="126"/>
      <c r="F57"/>
      <c r="G57"/>
    </row>
    <row r="58" spans="1:7" ht="80.25" customHeight="1" x14ac:dyDescent="0.25">
      <c r="A58" s="172" t="s">
        <v>234</v>
      </c>
      <c r="B58" s="168" t="s">
        <v>235</v>
      </c>
      <c r="C58" s="216" t="s">
        <v>236</v>
      </c>
      <c r="D58" s="125" t="s">
        <v>216</v>
      </c>
      <c r="E58" s="126"/>
      <c r="F58"/>
      <c r="G58"/>
    </row>
    <row r="59" spans="1:7" ht="66.75" customHeight="1" x14ac:dyDescent="0.25">
      <c r="A59" s="172" t="s">
        <v>237</v>
      </c>
      <c r="B59" s="168" t="s">
        <v>238</v>
      </c>
      <c r="C59" s="194" t="s">
        <v>239</v>
      </c>
      <c r="D59" s="125" t="s">
        <v>216</v>
      </c>
      <c r="E59" s="140" t="s">
        <v>240</v>
      </c>
      <c r="F59"/>
      <c r="G59"/>
    </row>
    <row r="60" spans="1:7" ht="166" x14ac:dyDescent="0.25">
      <c r="A60" s="172" t="s">
        <v>241</v>
      </c>
      <c r="B60" s="168" t="s">
        <v>327</v>
      </c>
      <c r="C60" s="217" t="s">
        <v>328</v>
      </c>
      <c r="D60" s="125" t="s">
        <v>216</v>
      </c>
      <c r="E60" s="195" t="s">
        <v>297</v>
      </c>
      <c r="F60" s="196" t="str" cm="1">
        <f t="array" ref="F60">_xlfn.IFS(E60='Formula (Hidden)'!B4,"Please select an option in Cell E59",'NHS login'!E60='Formula (Hidden)'!B5,"P9 VOT with MFA required", 'NHS login'!E60='Formula (Hidden)'!B6,"P9 VOT with MFA Required", 'NHS login'!E60='Formula (Hidden)'!B7, "P9 VOT with MFA Required", 'NHS login'!E60='Formula (Hidden)'!B8, "P9 VOT with MFA Required", 'NHS login'!E60='Formula (Hidden)'!B9, "P5 VOT with MFA Minimum Requirement",'NHS login'!E60='Formula (Hidden)'!B10,"P5 VOT with MFA Minimum Requirement",'NHS login'!E60='Formula (Hidden)'!B11,"P5 VOT with MFA Minimum Requirement",'NHS login'!E60='Formula (Hidden)'!B12,"P5 VOT with MFA Minimum Requirement",'NHS login'!E60='Formula (Hidden)'!B13,"Not Supported by NHS login, Contact your SPM",'NHS login'!E60='Formula (Hidden)'!B14,"Not supported by NHS login, Contact your SPM",'NHS login'!E60='Formula (Hidden)'!B15,"P5 VOT with MFA Minimum Requirement",'NHS login'!E60='Formula (Hidden)'!B16,"P5 VOT with MFA Minimum Requirement",'NHS login'!E60='Formula (Hidden)'!B17,"Not supported by NHS login, Contact your SPM",TRUE,"help")</f>
        <v>Please select an option in Cell E59</v>
      </c>
      <c r="G60"/>
    </row>
    <row r="61" spans="1:7" ht="62.25" customHeight="1" x14ac:dyDescent="0.25">
      <c r="A61" s="172" t="s">
        <v>242</v>
      </c>
      <c r="B61" s="168" t="s">
        <v>243</v>
      </c>
      <c r="C61" s="166" t="s">
        <v>244</v>
      </c>
      <c r="D61" s="125" t="s">
        <v>216</v>
      </c>
      <c r="E61" s="125" t="s">
        <v>245</v>
      </c>
      <c r="F61"/>
      <c r="G61"/>
    </row>
    <row r="62" spans="1:7" ht="124.5" customHeight="1" x14ac:dyDescent="0.25">
      <c r="A62" s="172" t="s">
        <v>246</v>
      </c>
      <c r="B62" s="168" t="s">
        <v>247</v>
      </c>
      <c r="C62" s="184" t="s">
        <v>325</v>
      </c>
      <c r="D62" s="125" t="s">
        <v>216</v>
      </c>
      <c r="E62" s="148" t="s">
        <v>207</v>
      </c>
      <c r="F62"/>
      <c r="G62"/>
    </row>
    <row r="63" spans="1:7" ht="204.9" customHeight="1" x14ac:dyDescent="0.25">
      <c r="A63" s="172" t="s">
        <v>248</v>
      </c>
      <c r="B63" s="168" t="s">
        <v>249</v>
      </c>
      <c r="C63" s="185" t="s">
        <v>326</v>
      </c>
      <c r="D63" s="425" t="s">
        <v>207</v>
      </c>
      <c r="E63" s="426"/>
      <c r="F63"/>
      <c r="G63"/>
    </row>
    <row r="64" spans="1:7" ht="39" x14ac:dyDescent="0.25">
      <c r="A64" s="419" t="s">
        <v>250</v>
      </c>
      <c r="B64" s="422" t="s">
        <v>251</v>
      </c>
      <c r="C64" s="435" t="s">
        <v>252</v>
      </c>
      <c r="D64" s="277" t="s">
        <v>459</v>
      </c>
      <c r="E64" s="277" t="s">
        <v>463</v>
      </c>
      <c r="F64" s="277" t="s">
        <v>464</v>
      </c>
      <c r="G64" s="277" t="s">
        <v>466</v>
      </c>
    </row>
    <row r="65" spans="1:7" ht="30" customHeight="1" x14ac:dyDescent="0.25">
      <c r="A65" s="420"/>
      <c r="B65" s="423"/>
      <c r="C65" s="436"/>
      <c r="D65" s="278" t="s">
        <v>449</v>
      </c>
      <c r="E65" s="258" t="str">
        <f>IF('Formula (Hidden)'!B33=TRUE, "Mandatory Scope - no further action required", "This is MANDATORY and must be selected")</f>
        <v>Mandatory Scope - no further action required</v>
      </c>
      <c r="F65" s="125"/>
      <c r="G65" s="286"/>
    </row>
    <row r="66" spans="1:7" ht="30" customHeight="1" x14ac:dyDescent="0.25">
      <c r="A66" s="420"/>
      <c r="B66" s="423"/>
      <c r="C66" s="436"/>
      <c r="D66" s="278" t="s">
        <v>479</v>
      </c>
      <c r="E66" s="258" t="str">
        <f>IF('Formula (Hidden)'!B34=TRUE, "Basic Demographics provides - Family Name, DOB &amp; Proofing level", "Not Selected")</f>
        <v>Not Selected</v>
      </c>
      <c r="F66" s="126"/>
      <c r="G66" s="286"/>
    </row>
    <row r="67" spans="1:7" ht="30" customHeight="1" x14ac:dyDescent="0.25">
      <c r="A67" s="420"/>
      <c r="B67" s="423"/>
      <c r="C67" s="436"/>
      <c r="D67" s="278" t="s">
        <v>480</v>
      </c>
      <c r="E67" s="258" t="str">
        <f>IF('Formula (Hidden)'!B35=TRUE, "Profile provides - NHS Number, Family Name, DOB &amp; Proofing level", "Not Selected")</f>
        <v>Not Selected</v>
      </c>
      <c r="F67" s="126"/>
      <c r="G67" s="286"/>
    </row>
    <row r="68" spans="1:7" ht="30" customHeight="1" x14ac:dyDescent="0.25">
      <c r="A68" s="420"/>
      <c r="B68" s="423"/>
      <c r="C68" s="436"/>
      <c r="D68" s="278" t="s">
        <v>451</v>
      </c>
      <c r="E68" s="258" t="str">
        <f>IF('Formula (Hidden)'!B36=TRUE, "Profile Extended provides - First/Given Name", "Not Selected")</f>
        <v>Not Selected</v>
      </c>
      <c r="F68" s="126"/>
      <c r="G68" s="286"/>
    </row>
    <row r="69" spans="1:7" ht="30" customHeight="1" x14ac:dyDescent="0.25">
      <c r="A69" s="420"/>
      <c r="B69" s="423"/>
      <c r="C69" s="436"/>
      <c r="D69" s="278" t="s">
        <v>460</v>
      </c>
      <c r="E69" s="258" t="str">
        <f>IF('Formula (Hidden)'!B37=TRUE, "Email provides - The Email address associated with NHS login", "Not Selected")</f>
        <v>Not Selected</v>
      </c>
      <c r="F69" s="126"/>
      <c r="G69" s="286"/>
    </row>
    <row r="70" spans="1:7" ht="30" customHeight="1" x14ac:dyDescent="0.25">
      <c r="A70" s="420"/>
      <c r="B70" s="423"/>
      <c r="C70" s="436"/>
      <c r="D70" s="278" t="s">
        <v>454</v>
      </c>
      <c r="E70" s="258" t="str">
        <f>IF('Formula (Hidden)'!B38=TRUE, "Phone provides - The mobile phone number associated with NHS login", "Not Selected")</f>
        <v>Not Selected</v>
      </c>
      <c r="F70" s="126"/>
      <c r="G70" s="286"/>
    </row>
    <row r="71" spans="1:7" ht="30" customHeight="1" x14ac:dyDescent="0.25">
      <c r="A71" s="420"/>
      <c r="B71" s="423"/>
      <c r="C71" s="437"/>
      <c r="D71" s="278" t="s">
        <v>455</v>
      </c>
      <c r="E71" s="258" t="str">
        <f>IF('Formula (Hidden)'!B39=TRUE, "Landline provides - The landline phone number associated with NHS login", "Not Selected")</f>
        <v>Not Selected</v>
      </c>
      <c r="F71" s="126"/>
      <c r="G71" s="286"/>
    </row>
    <row r="72" spans="1:7" ht="30" customHeight="1" x14ac:dyDescent="0.25">
      <c r="A72" s="420"/>
      <c r="B72" s="423"/>
      <c r="C72" s="437"/>
      <c r="D72" s="278" t="s">
        <v>461</v>
      </c>
      <c r="E72" s="258" t="str">
        <f>IF('Formula (Hidden)'!B40=TRUE, "GP Registration Details provides - GP ODS Code", "Not Selected")</f>
        <v>Not Selected</v>
      </c>
      <c r="F72" s="126"/>
      <c r="G72" s="286"/>
    </row>
    <row r="73" spans="1:7" ht="30" customHeight="1" x14ac:dyDescent="0.25">
      <c r="A73" s="420"/>
      <c r="B73" s="423"/>
      <c r="C73" s="437"/>
      <c r="D73" s="278" t="s">
        <v>481</v>
      </c>
      <c r="E73" s="258" t="str">
        <f>IF('Formula (Hidden)'!B41=TRUE, "GP Integration Credentials provides - GP Linkage key, GP ODS Code and GP user ID", "Not Selected")</f>
        <v>Not Selected</v>
      </c>
      <c r="F73" s="126"/>
      <c r="G73" s="286"/>
    </row>
    <row r="74" spans="1:7" ht="30" customHeight="1" x14ac:dyDescent="0.25">
      <c r="A74" s="421"/>
      <c r="B74" s="424"/>
      <c r="C74" s="437"/>
      <c r="D74" s="278" t="s">
        <v>462</v>
      </c>
      <c r="E74" s="258" t="str">
        <f>IF('Formula (Hidden)'!B42=TRUE, "Bespoke scope which must be agree with NHS login before implementing", "Not Selected")</f>
        <v>Not Selected</v>
      </c>
      <c r="F74" s="126"/>
      <c r="G74" s="286"/>
    </row>
    <row r="75" spans="1:7" ht="96.65" customHeight="1" x14ac:dyDescent="0.25">
      <c r="A75" s="172" t="s">
        <v>253</v>
      </c>
      <c r="B75" s="168" t="s">
        <v>254</v>
      </c>
      <c r="C75" s="123" t="s">
        <v>255</v>
      </c>
      <c r="D75" s="125" t="s">
        <v>216</v>
      </c>
      <c r="E75" s="126" t="s">
        <v>311</v>
      </c>
      <c r="F75"/>
      <c r="G75"/>
    </row>
    <row r="76" spans="1:7" s="144" customFormat="1" ht="110.15" customHeight="1" x14ac:dyDescent="0.25">
      <c r="A76" s="172" t="s">
        <v>256</v>
      </c>
      <c r="B76" s="168" t="s">
        <v>257</v>
      </c>
      <c r="C76" s="185" t="s">
        <v>468</v>
      </c>
      <c r="D76" s="125" t="s">
        <v>216</v>
      </c>
      <c r="E76" s="125" t="s">
        <v>258</v>
      </c>
    </row>
    <row r="77" spans="1:7" s="144" customFormat="1" ht="110.15" customHeight="1" x14ac:dyDescent="0.25">
      <c r="A77" s="172" t="s">
        <v>259</v>
      </c>
      <c r="B77" s="168" t="s">
        <v>260</v>
      </c>
      <c r="C77" s="185" t="s">
        <v>469</v>
      </c>
      <c r="D77" s="125" t="s">
        <v>216</v>
      </c>
      <c r="E77" s="125" t="s">
        <v>258</v>
      </c>
    </row>
    <row r="78" spans="1:7" s="144" customFormat="1" ht="50.25" customHeight="1" x14ac:dyDescent="0.25">
      <c r="A78" s="172" t="s">
        <v>261</v>
      </c>
      <c r="B78" s="168" t="s">
        <v>262</v>
      </c>
      <c r="C78" s="123" t="s">
        <v>263</v>
      </c>
      <c r="D78" s="125" t="s">
        <v>216</v>
      </c>
      <c r="E78" s="125" t="s">
        <v>264</v>
      </c>
    </row>
    <row r="79" spans="1:7" ht="77.900000000000006" customHeight="1" x14ac:dyDescent="0.25">
      <c r="A79" s="172" t="s">
        <v>265</v>
      </c>
      <c r="B79" s="168" t="s">
        <v>266</v>
      </c>
      <c r="C79" s="123" t="s">
        <v>295</v>
      </c>
      <c r="D79" s="125" t="s">
        <v>216</v>
      </c>
      <c r="E79" s="125" t="s">
        <v>267</v>
      </c>
      <c r="F79"/>
      <c r="G79"/>
    </row>
    <row r="80" spans="1:7" ht="301" customHeight="1" x14ac:dyDescent="0.25">
      <c r="A80" s="172" t="s">
        <v>268</v>
      </c>
      <c r="B80" s="168" t="s">
        <v>269</v>
      </c>
      <c r="C80" s="123" t="s">
        <v>467</v>
      </c>
      <c r="D80" s="125" t="s">
        <v>216</v>
      </c>
      <c r="E80" s="125" t="s">
        <v>270</v>
      </c>
      <c r="F80"/>
      <c r="G80"/>
    </row>
    <row r="81" spans="1:7" ht="51" customHeight="1" x14ac:dyDescent="0.25">
      <c r="A81" s="172" t="s">
        <v>271</v>
      </c>
      <c r="B81" s="168" t="s">
        <v>272</v>
      </c>
      <c r="C81" s="123" t="s">
        <v>273</v>
      </c>
      <c r="D81" s="125" t="s">
        <v>216</v>
      </c>
      <c r="E81" s="125" t="s">
        <v>274</v>
      </c>
      <c r="F81"/>
      <c r="G81"/>
    </row>
    <row r="82" spans="1:7" ht="81.650000000000006" customHeight="1" x14ac:dyDescent="0.25">
      <c r="A82" s="172" t="s">
        <v>275</v>
      </c>
      <c r="B82" s="168" t="s">
        <v>276</v>
      </c>
      <c r="C82" s="132" t="s">
        <v>296</v>
      </c>
      <c r="D82" s="125" t="s">
        <v>216</v>
      </c>
      <c r="E82" s="125" t="s">
        <v>274</v>
      </c>
      <c r="F82"/>
      <c r="G82"/>
    </row>
    <row r="83" spans="1:7" ht="54.75" customHeight="1" x14ac:dyDescent="0.25">
      <c r="A83" s="172" t="s">
        <v>277</v>
      </c>
      <c r="B83" s="168" t="s">
        <v>278</v>
      </c>
      <c r="C83" s="166" t="s">
        <v>279</v>
      </c>
      <c r="D83" s="125" t="s">
        <v>216</v>
      </c>
      <c r="E83" s="125" t="s">
        <v>280</v>
      </c>
      <c r="F83"/>
      <c r="G83"/>
    </row>
    <row r="84" spans="1:7" ht="39" customHeight="1" x14ac:dyDescent="0.25">
      <c r="A84" s="172" t="s">
        <v>281</v>
      </c>
      <c r="B84" s="168" t="s">
        <v>282</v>
      </c>
      <c r="C84" s="166" t="s">
        <v>283</v>
      </c>
      <c r="D84" s="125" t="s">
        <v>216</v>
      </c>
      <c r="E84" s="125" t="s">
        <v>280</v>
      </c>
      <c r="F84"/>
      <c r="G84"/>
    </row>
    <row r="85" spans="1:7" x14ac:dyDescent="0.25">
      <c r="A85" s="151"/>
      <c r="B85" s="152"/>
      <c r="C85" s="153"/>
      <c r="D85" s="154"/>
      <c r="E85" s="154"/>
      <c r="F85"/>
      <c r="G85"/>
    </row>
    <row r="86" spans="1:7" ht="63.9" customHeight="1" x14ac:dyDescent="0.25">
      <c r="A86" s="172" t="s">
        <v>284</v>
      </c>
      <c r="B86" s="100" t="s">
        <v>285</v>
      </c>
      <c r="C86" s="175" t="s">
        <v>286</v>
      </c>
      <c r="D86" s="133" t="s">
        <v>287</v>
      </c>
      <c r="E86" s="134"/>
      <c r="F86"/>
      <c r="G86"/>
    </row>
    <row r="87" spans="1:7" ht="63.9" customHeight="1" x14ac:dyDescent="0.25">
      <c r="A87" s="172" t="s">
        <v>284</v>
      </c>
      <c r="B87" s="168" t="s">
        <v>288</v>
      </c>
      <c r="C87" s="167" t="s">
        <v>289</v>
      </c>
      <c r="D87" s="133" t="s">
        <v>216</v>
      </c>
      <c r="E87" s="134" t="s">
        <v>290</v>
      </c>
      <c r="F87"/>
      <c r="G87"/>
    </row>
  </sheetData>
  <mergeCells count="24">
    <mergeCell ref="C47:D47"/>
    <mergeCell ref="A26:A28"/>
    <mergeCell ref="B29:B30"/>
    <mergeCell ref="C30:C31"/>
    <mergeCell ref="D30:D31"/>
    <mergeCell ref="A32:A33"/>
    <mergeCell ref="A34:A39"/>
    <mergeCell ref="A29:A31"/>
    <mergeCell ref="A4:C4"/>
    <mergeCell ref="B6:E6"/>
    <mergeCell ref="B7:E7"/>
    <mergeCell ref="A64:A74"/>
    <mergeCell ref="B64:B74"/>
    <mergeCell ref="D63:E63"/>
    <mergeCell ref="B39:C39"/>
    <mergeCell ref="C40:D40"/>
    <mergeCell ref="C41:D41"/>
    <mergeCell ref="A40:A43"/>
    <mergeCell ref="A20:A22"/>
    <mergeCell ref="B38:C38"/>
    <mergeCell ref="A9:A18"/>
    <mergeCell ref="C64:C74"/>
    <mergeCell ref="A44:A47"/>
    <mergeCell ref="C48:D48"/>
  </mergeCells>
  <phoneticPr fontId="65" type="noConversion"/>
  <conditionalFormatting sqref="B5">
    <cfRule type="cellIs" dxfId="168" priority="54" operator="equal">
      <formula>"In Progress"</formula>
    </cfRule>
    <cfRule type="cellIs" dxfId="167" priority="55" operator="equal">
      <formula>"please select…."</formula>
    </cfRule>
    <cfRule type="cellIs" dxfId="166" priority="53" operator="equal">
      <formula>"Complete"</formula>
    </cfRule>
  </conditionalFormatting>
  <conditionalFormatting sqref="C19">
    <cfRule type="cellIs" dxfId="165" priority="240" stopIfTrue="1" operator="equal">
      <formula>"No"</formula>
    </cfRule>
    <cfRule type="cellIs" dxfId="164" priority="201" operator="equal">
      <formula>"Yes"</formula>
    </cfRule>
  </conditionalFormatting>
  <conditionalFormatting sqref="C25">
    <cfRule type="cellIs" dxfId="163" priority="200" operator="equal">
      <formula>"No"</formula>
    </cfRule>
  </conditionalFormatting>
  <conditionalFormatting sqref="C25:C29">
    <cfRule type="cellIs" dxfId="162" priority="175" operator="equal">
      <formula>"Yes"</formula>
    </cfRule>
  </conditionalFormatting>
  <conditionalFormatting sqref="C27:C28">
    <cfRule type="cellIs" dxfId="161" priority="190" operator="equal">
      <formula>"No"</formula>
    </cfRule>
  </conditionalFormatting>
  <conditionalFormatting sqref="C29">
    <cfRule type="cellIs" dxfId="160" priority="188" operator="equal">
      <formula>"No"</formula>
    </cfRule>
  </conditionalFormatting>
  <conditionalFormatting sqref="C32">
    <cfRule type="cellIs" dxfId="159" priority="186" operator="equal">
      <formula>"No"</formula>
    </cfRule>
    <cfRule type="cellIs" dxfId="158" priority="187" operator="equal">
      <formula>"Yes"</formula>
    </cfRule>
  </conditionalFormatting>
  <conditionalFormatting sqref="C34">
    <cfRule type="cellIs" dxfId="155" priority="182" operator="equal">
      <formula>"No"</formula>
    </cfRule>
    <cfRule type="cellIs" dxfId="154" priority="235" stopIfTrue="1" operator="equal">
      <formula>"Yes"</formula>
    </cfRule>
  </conditionalFormatting>
  <conditionalFormatting sqref="C35">
    <cfRule type="containsText" dxfId="153" priority="10" operator="containsText" text="No">
      <formula>NOT(ISERROR(SEARCH("No",C35)))</formula>
    </cfRule>
    <cfRule type="containsText" dxfId="152" priority="11" operator="containsText" text="Yes">
      <formula>NOT(ISERROR(SEARCH("Yes",C35)))</formula>
    </cfRule>
  </conditionalFormatting>
  <conditionalFormatting sqref="C37">
    <cfRule type="cellIs" dxfId="151" priority="176" operator="equal">
      <formula>"Yes"</formula>
    </cfRule>
    <cfRule type="containsText" dxfId="150" priority="5" operator="containsText" text="No">
      <formula>NOT(ISERROR(SEARCH("No",C37)))</formula>
    </cfRule>
  </conditionalFormatting>
  <conditionalFormatting sqref="C42">
    <cfRule type="cellIs" dxfId="149" priority="169" operator="equal">
      <formula>"No"</formula>
    </cfRule>
    <cfRule type="cellIs" dxfId="148" priority="165" operator="equal">
      <formula>"Yes"</formula>
    </cfRule>
  </conditionalFormatting>
  <conditionalFormatting sqref="C43">
    <cfRule type="expression" dxfId="147" priority="167">
      <formula>$C$42="No"</formula>
    </cfRule>
    <cfRule type="cellIs" dxfId="146" priority="160" operator="equal">
      <formula>"No"</formula>
    </cfRule>
  </conditionalFormatting>
  <conditionalFormatting sqref="C43:C46">
    <cfRule type="cellIs" dxfId="145" priority="157" operator="equal">
      <formula>"Yes"</formula>
    </cfRule>
  </conditionalFormatting>
  <conditionalFormatting sqref="C44:C46">
    <cfRule type="cellIs" dxfId="144" priority="234" stopIfTrue="1" operator="equal">
      <formula>"No"</formula>
    </cfRule>
  </conditionalFormatting>
  <conditionalFormatting sqref="C27:D28">
    <cfRule type="expression" dxfId="143" priority="194">
      <formula>$C$26="Yes"</formula>
    </cfRule>
  </conditionalFormatting>
  <conditionalFormatting sqref="C35:D37">
    <cfRule type="expression" dxfId="141" priority="178">
      <formula>$C$34="No"</formula>
    </cfRule>
  </conditionalFormatting>
  <conditionalFormatting sqref="C36:D36">
    <cfRule type="expression" dxfId="140" priority="1">
      <formula>$C$36="C"</formula>
    </cfRule>
    <cfRule type="expression" dxfId="139" priority="2">
      <formula>$C$36="B"</formula>
    </cfRule>
    <cfRule type="expression" dxfId="138" priority="3">
      <formula>$C$36="A"</formula>
    </cfRule>
  </conditionalFormatting>
  <conditionalFormatting sqref="C37:D37">
    <cfRule type="expression" dxfId="137" priority="177">
      <formula>$C$35="Yes"</formula>
    </cfRule>
  </conditionalFormatting>
  <conditionalFormatting sqref="C40:D41">
    <cfRule type="cellIs" dxfId="136" priority="42" operator="notEqual">
      <formula>"Describe"</formula>
    </cfRule>
  </conditionalFormatting>
  <conditionalFormatting sqref="D26">
    <cfRule type="expression" dxfId="135" priority="18">
      <formula>$C$26="Yes"</formula>
    </cfRule>
    <cfRule type="expression" dxfId="134" priority="17">
      <formula>$C$26="No"</formula>
    </cfRule>
    <cfRule type="cellIs" dxfId="133" priority="16" operator="notEqual">
      <formula>"[State the nature of your organisation and the relationship to the organisation completing the DSPT]"</formula>
    </cfRule>
  </conditionalFormatting>
  <conditionalFormatting sqref="D29">
    <cfRule type="expression" dxfId="132" priority="173">
      <formula>$C$29="No"</formula>
    </cfRule>
    <cfRule type="expression" dxfId="131" priority="172">
      <formula>$C$29="Yes"</formula>
    </cfRule>
  </conditionalFormatting>
  <conditionalFormatting sqref="D32">
    <cfRule type="expression" dxfId="130" priority="185">
      <formula>$C$32="Yes"</formula>
    </cfRule>
  </conditionalFormatting>
  <conditionalFormatting sqref="D35">
    <cfRule type="expression" dxfId="127" priority="45">
      <formula>$C$35="Yes"</formula>
    </cfRule>
    <cfRule type="expression" dxfId="126" priority="8">
      <formula>$C$35="No"</formula>
    </cfRule>
    <cfRule type="cellIs" dxfId="125" priority="12" operator="notEqual">
      <formula>"List the countries/territories here"</formula>
    </cfRule>
  </conditionalFormatting>
  <conditionalFormatting sqref="D36">
    <cfRule type="cellIs" dxfId="124" priority="44" operator="notEqual">
      <formula>"List the countries/territories here and the relationship to your organisation"</formula>
    </cfRule>
  </conditionalFormatting>
  <conditionalFormatting sqref="D37">
    <cfRule type="expression" dxfId="123" priority="6">
      <formula>$C$37="No"</formula>
    </cfRule>
    <cfRule type="cellIs" dxfId="122" priority="4" operator="notEqual">
      <formula>"Explain precisely how the receiver is covered by UK ‘adequacy regulations’"</formula>
    </cfRule>
    <cfRule type="expression" dxfId="121" priority="170">
      <formula>$C$37="Yes"</formula>
    </cfRule>
  </conditionalFormatting>
  <conditionalFormatting sqref="D42">
    <cfRule type="expression" dxfId="120" priority="164">
      <formula>$C$42="Yes"</formula>
    </cfRule>
  </conditionalFormatting>
  <conditionalFormatting sqref="D42:D43">
    <cfRule type="expression" dxfId="119" priority="166">
      <formula>$C$42="No"</formula>
    </cfRule>
  </conditionalFormatting>
  <conditionalFormatting sqref="D43">
    <cfRule type="expression" dxfId="118" priority="161">
      <formula>$C$43="Yes"</formula>
    </cfRule>
  </conditionalFormatting>
  <conditionalFormatting sqref="D44">
    <cfRule type="expression" dxfId="117" priority="40">
      <formula>$C$44="No"</formula>
    </cfRule>
  </conditionalFormatting>
  <conditionalFormatting sqref="D45">
    <cfRule type="expression" dxfId="116" priority="39">
      <formula>$C$45="No"</formula>
    </cfRule>
  </conditionalFormatting>
  <conditionalFormatting sqref="D46">
    <cfRule type="expression" dxfId="115" priority="38">
      <formula>$C$46="No"</formula>
    </cfRule>
  </conditionalFormatting>
  <conditionalFormatting sqref="D51">
    <cfRule type="cellIs" dxfId="114" priority="37" operator="equal">
      <formula>"Yes"</formula>
    </cfRule>
    <cfRule type="cellIs" dxfId="113" priority="155" operator="equal">
      <formula>"No"</formula>
    </cfRule>
  </conditionalFormatting>
  <conditionalFormatting sqref="D53:D54">
    <cfRule type="cellIs" dxfId="112" priority="151" operator="equal">
      <formula>"Yes"</formula>
    </cfRule>
    <cfRule type="cellIs" dxfId="111" priority="153" operator="equal">
      <formula>"No"</formula>
    </cfRule>
  </conditionalFormatting>
  <conditionalFormatting sqref="D56">
    <cfRule type="cellIs" dxfId="110" priority="147" operator="equal">
      <formula>"No"</formula>
    </cfRule>
    <cfRule type="cellIs" dxfId="109" priority="146" operator="equal">
      <formula>"in progress"</formula>
    </cfRule>
  </conditionalFormatting>
  <conditionalFormatting sqref="D56:D58">
    <cfRule type="cellIs" dxfId="108" priority="140" operator="equal">
      <formula>"Yes"</formula>
    </cfRule>
  </conditionalFormatting>
  <conditionalFormatting sqref="D57:D61">
    <cfRule type="cellIs" dxfId="107" priority="130" operator="equal">
      <formula>"No"</formula>
    </cfRule>
  </conditionalFormatting>
  <conditionalFormatting sqref="D59:D60">
    <cfRule type="cellIs" dxfId="106" priority="135" operator="equal">
      <formula>"Yes"</formula>
    </cfRule>
  </conditionalFormatting>
  <conditionalFormatting sqref="D61">
    <cfRule type="cellIs" dxfId="105" priority="129" operator="equal">
      <formula>"Yes"</formula>
    </cfRule>
  </conditionalFormatting>
  <conditionalFormatting sqref="D62">
    <cfRule type="cellIs" dxfId="104" priority="123" operator="equal">
      <formula>"Yes"</formula>
    </cfRule>
    <cfRule type="cellIs" dxfId="103" priority="126" operator="equal">
      <formula>"No"</formula>
    </cfRule>
  </conditionalFormatting>
  <conditionalFormatting sqref="D75:D77">
    <cfRule type="cellIs" dxfId="100" priority="106" operator="equal">
      <formula>"No"</formula>
    </cfRule>
  </conditionalFormatting>
  <conditionalFormatting sqref="D75:D79">
    <cfRule type="cellIs" dxfId="99" priority="96" operator="equal">
      <formula>"Yes"</formula>
    </cfRule>
  </conditionalFormatting>
  <conditionalFormatting sqref="D77">
    <cfRule type="cellIs" dxfId="98" priority="108" operator="equal">
      <formula>"Not Applicable"</formula>
    </cfRule>
  </conditionalFormatting>
  <conditionalFormatting sqref="D78">
    <cfRule type="cellIs" dxfId="97" priority="101" operator="equal">
      <formula>"No"</formula>
    </cfRule>
  </conditionalFormatting>
  <conditionalFormatting sqref="D79">
    <cfRule type="cellIs" dxfId="96" priority="91" operator="equal">
      <formula>"Other - Please describe"</formula>
    </cfRule>
    <cfRule type="cellIs" dxfId="95" priority="93" operator="equal">
      <formula>"No - NHS login is the only method to access the service"</formula>
    </cfRule>
  </conditionalFormatting>
  <conditionalFormatting sqref="D80">
    <cfRule type="cellIs" dxfId="94" priority="89" operator="equal">
      <formula>"Yes"</formula>
    </cfRule>
    <cfRule type="expression" dxfId="93" priority="84">
      <formula>$E$80&lt;&gt;"If No, provide detail of the use case and the additional controls in place."</formula>
    </cfRule>
    <cfRule type="cellIs" dxfId="92" priority="87" operator="equal">
      <formula>"No"</formula>
    </cfRule>
  </conditionalFormatting>
  <conditionalFormatting sqref="D81:D82">
    <cfRule type="cellIs" dxfId="91" priority="78" operator="equal">
      <formula>"No"</formula>
    </cfRule>
    <cfRule type="cellIs" dxfId="90" priority="76" operator="equal">
      <formula>"Yes"</formula>
    </cfRule>
  </conditionalFormatting>
  <conditionalFormatting sqref="D83:D84">
    <cfRule type="cellIs" dxfId="89" priority="62" operator="equal">
      <formula>"Not Applicable- Please describe why"</formula>
    </cfRule>
    <cfRule type="cellIs" dxfId="88" priority="64" operator="equal">
      <formula>"No"</formula>
    </cfRule>
    <cfRule type="cellIs" dxfId="87" priority="66" operator="equal">
      <formula>"Yes"</formula>
    </cfRule>
  </conditionalFormatting>
  <conditionalFormatting sqref="D87">
    <cfRule type="cellIs" dxfId="86" priority="58" operator="equal">
      <formula>"Yes"</formula>
    </cfRule>
    <cfRule type="cellIs" dxfId="85" priority="59" operator="equal">
      <formula>"No"</formula>
    </cfRule>
  </conditionalFormatting>
  <conditionalFormatting sqref="D29:E29">
    <cfRule type="expression" dxfId="84" priority="231">
      <formula>AND(C29="No",D29="")</formula>
    </cfRule>
  </conditionalFormatting>
  <conditionalFormatting sqref="D52:E54">
    <cfRule type="expression" dxfId="83" priority="156">
      <formula>$D$51="No"</formula>
    </cfRule>
  </conditionalFormatting>
  <conditionalFormatting sqref="D63:E63">
    <cfRule type="cellIs" dxfId="82" priority="119" operator="notEqual">
      <formula>"Describe"</formula>
    </cfRule>
    <cfRule type="expression" dxfId="81" priority="121">
      <formula>$D$62="Yes"</formula>
    </cfRule>
    <cfRule type="expression" dxfId="80" priority="124">
      <formula>$D$62="No"</formula>
    </cfRule>
  </conditionalFormatting>
  <conditionalFormatting sqref="E51">
    <cfRule type="expression" dxfId="78" priority="149">
      <formula>$D$51="No"</formula>
    </cfRule>
  </conditionalFormatting>
  <conditionalFormatting sqref="E54">
    <cfRule type="expression" dxfId="77" priority="150">
      <formula>$D$54="Yes"</formula>
    </cfRule>
  </conditionalFormatting>
  <conditionalFormatting sqref="E57">
    <cfRule type="expression" dxfId="76" priority="143">
      <formula>$D$57="No"</formula>
    </cfRule>
  </conditionalFormatting>
  <conditionalFormatting sqref="E58">
    <cfRule type="expression" dxfId="75" priority="141">
      <formula>$D$58="No"</formula>
    </cfRule>
  </conditionalFormatting>
  <conditionalFormatting sqref="E59">
    <cfRule type="expression" dxfId="74" priority="138">
      <formula>$D$59="Yes"</formula>
    </cfRule>
  </conditionalFormatting>
  <conditionalFormatting sqref="E60">
    <cfRule type="cellIs" dxfId="73" priority="133" operator="notEqual">
      <formula>"Please Select your highest Transaction Type from the list…."</formula>
    </cfRule>
    <cfRule type="expression" dxfId="72" priority="134">
      <formula>$D$60="Yes"</formula>
    </cfRule>
  </conditionalFormatting>
  <conditionalFormatting sqref="E61">
    <cfRule type="expression" dxfId="71" priority="128">
      <formula>$D$61="Yes"</formula>
    </cfRule>
    <cfRule type="cellIs" dxfId="70" priority="127" operator="notEqual">
      <formula>"[Provide level of Identity Verification AND level of Authentication (VoT) value]"</formula>
    </cfRule>
  </conditionalFormatting>
  <conditionalFormatting sqref="E62">
    <cfRule type="expression" dxfId="69" priority="125">
      <formula>$D$62="No"</formula>
    </cfRule>
    <cfRule type="expression" dxfId="68" priority="122">
      <formula>$D$62="Yes"</formula>
    </cfRule>
    <cfRule type="cellIs" dxfId="67" priority="120" operator="notEqual">
      <formula>"Describe"</formula>
    </cfRule>
  </conditionalFormatting>
  <conditionalFormatting sqref="E65">
    <cfRule type="cellIs" dxfId="66" priority="36" operator="equal">
      <formula>"Mandatory Scope - no further action required"</formula>
    </cfRule>
  </conditionalFormatting>
  <conditionalFormatting sqref="E75">
    <cfRule type="expression" dxfId="57" priority="117">
      <formula>$D$75="No"</formula>
    </cfRule>
    <cfRule type="expression" dxfId="56" priority="115">
      <formula>$D$75="Yes"</formula>
    </cfRule>
    <cfRule type="cellIs" dxfId="55" priority="114" operator="notEqual">
      <formula>"Describe here if Yes"</formula>
    </cfRule>
  </conditionalFormatting>
  <conditionalFormatting sqref="E76">
    <cfRule type="cellIs" dxfId="54" priority="109" operator="notEqual">
      <formula>"[if Yes, describe the process and provide the data points you are using]"</formula>
    </cfRule>
    <cfRule type="expression" dxfId="53" priority="112">
      <formula>$D$76="No"</formula>
    </cfRule>
    <cfRule type="expression" dxfId="52" priority="110">
      <formula>$D$76="Yes"</formula>
    </cfRule>
  </conditionalFormatting>
  <conditionalFormatting sqref="E77">
    <cfRule type="expression" dxfId="51" priority="107">
      <formula>$D$77="Not Applicable"</formula>
    </cfRule>
    <cfRule type="expression" dxfId="50" priority="105">
      <formula>$D$77="No"</formula>
    </cfRule>
    <cfRule type="expression" dxfId="49" priority="103">
      <formula>$D$77="Yes"</formula>
    </cfRule>
    <cfRule type="cellIs" dxfId="48" priority="102" operator="notEqual">
      <formula>"[If Yes, describe the process and provide the data points you are using]"</formula>
    </cfRule>
  </conditionalFormatting>
  <conditionalFormatting sqref="E78">
    <cfRule type="expression" dxfId="47" priority="99">
      <formula>$D$78="Yes"</formula>
    </cfRule>
    <cfRule type="cellIs" dxfId="46" priority="98" operator="notEqual">
      <formula>"[Provide detail of processes]"</formula>
    </cfRule>
    <cfRule type="expression" dxfId="45" priority="97">
      <formula>$D$78="No"</formula>
    </cfRule>
  </conditionalFormatting>
  <conditionalFormatting sqref="E79">
    <cfRule type="expression" dxfId="44" priority="95">
      <formula>$D$79="Yes"</formula>
    </cfRule>
    <cfRule type="cellIs" dxfId="43" priority="94" operator="notEqual">
      <formula>"[Describe the plan and process(es) in place]"</formula>
    </cfRule>
    <cfRule type="expression" dxfId="42" priority="92">
      <formula>$D$79="No - NHS login is the only method to access the service"</formula>
    </cfRule>
    <cfRule type="expression" dxfId="41" priority="90">
      <formula>$D$79="Other - Please describe"</formula>
    </cfRule>
  </conditionalFormatting>
  <conditionalFormatting sqref="E80">
    <cfRule type="expression" dxfId="40" priority="86">
      <formula>$D$80="No"</formula>
    </cfRule>
    <cfRule type="cellIs" dxfId="39" priority="85" operator="notEqual">
      <formula>"If No, provide detail of the use case and the additional controls in place."</formula>
    </cfRule>
    <cfRule type="expression" dxfId="38" priority="88">
      <formula>$D$80="Yes"</formula>
    </cfRule>
  </conditionalFormatting>
  <conditionalFormatting sqref="E81">
    <cfRule type="expression" dxfId="37" priority="80">
      <formula>$D$81="Yes"</formula>
    </cfRule>
    <cfRule type="expression" dxfId="36" priority="82">
      <formula>$D$81="No"</formula>
    </cfRule>
  </conditionalFormatting>
  <conditionalFormatting sqref="E81:E82">
    <cfRule type="cellIs" dxfId="35" priority="74" operator="notEqual">
      <formula>"[Describe here if yes]"</formula>
    </cfRule>
  </conditionalFormatting>
  <conditionalFormatting sqref="E82">
    <cfRule type="expression" dxfId="34" priority="77">
      <formula>$D$82="No"</formula>
    </cfRule>
    <cfRule type="expression" dxfId="33" priority="75">
      <formula>$D$82="Yes"</formula>
    </cfRule>
  </conditionalFormatting>
  <conditionalFormatting sqref="E83">
    <cfRule type="expression" dxfId="32" priority="68">
      <formula>$D$83="Not Applicable- Please describe why"</formula>
    </cfRule>
    <cfRule type="expression" dxfId="31" priority="72">
      <formula>$D$83="Yes"</formula>
    </cfRule>
    <cfRule type="expression" dxfId="30" priority="70">
      <formula>$D$83="No"</formula>
    </cfRule>
  </conditionalFormatting>
  <conditionalFormatting sqref="E83:E84">
    <cfRule type="cellIs" dxfId="29" priority="60" operator="notEqual">
      <formula>"[Describe here if no]"</formula>
    </cfRule>
  </conditionalFormatting>
  <conditionalFormatting sqref="E84">
    <cfRule type="expression" dxfId="28" priority="65">
      <formula>$D$84="Yes"</formula>
    </cfRule>
    <cfRule type="expression" dxfId="27" priority="63">
      <formula>$D$84="No"</formula>
    </cfRule>
    <cfRule type="expression" dxfId="26" priority="61">
      <formula>$D$84="Not Applicable- Please describe why"</formula>
    </cfRule>
  </conditionalFormatting>
  <conditionalFormatting sqref="E87">
    <cfRule type="expression" dxfId="25" priority="57">
      <formula>$D$87="Yes"</formula>
    </cfRule>
    <cfRule type="cellIs" dxfId="24" priority="56" operator="notEqual">
      <formula>"[Provide statement confirming this testing has completed successfully]"</formula>
    </cfRule>
  </conditionalFormatting>
  <conditionalFormatting sqref="E60:F60">
    <cfRule type="expression" dxfId="23" priority="131">
      <formula>$D$60="No"</formula>
    </cfRule>
  </conditionalFormatting>
  <conditionalFormatting sqref="F60">
    <cfRule type="cellIs" dxfId="21" priority="132" operator="notEqual">
      <formula>"Please select an option in Cell E59"</formula>
    </cfRule>
  </conditionalFormatting>
  <conditionalFormatting sqref="F66:F73">
    <cfRule type="notContainsBlanks" dxfId="19" priority="20">
      <formula>LEN(TRIM(F66))&gt;0</formula>
    </cfRule>
  </conditionalFormatting>
  <conditionalFormatting sqref="G65:G73">
    <cfRule type="notContainsBlanks" dxfId="0" priority="19">
      <formula>LEN(TRIM(G65))&gt;0</formula>
    </cfRule>
  </conditionalFormatting>
  <dataValidations count="14">
    <dataValidation type="list" allowBlank="1" showInputMessage="1" showErrorMessage="1" sqref="B5" xr:uid="{D920CDD0-432E-4007-B7F5-54404440B84E}">
      <formula1>"please select….,In Progress, Complete"</formula1>
    </dataValidation>
    <dataValidation type="list" allowBlank="1" showInputMessage="1" showErrorMessage="1" sqref="D55" xr:uid="{92614C57-01E8-4AF4-9B1D-C05720EBF62F}">
      <formula1>"Please Select…..,Yes,No,Out of Scope"</formula1>
    </dataValidation>
    <dataValidation type="list" allowBlank="1" showInputMessage="1" showErrorMessage="1" sqref="C19 C44:C46 C25:C26 C32 C34:C35" xr:uid="{D4AFD608-F1BE-4EA2-9D1E-8D527FE816FE}">
      <formula1>"Please Select…,Yes, No"</formula1>
    </dataValidation>
    <dataValidation type="list" allowBlank="1" showInputMessage="1" showErrorMessage="1" sqref="D51 D53:D54 D76 D80:D82 D75 D57:D62 D78 D87" xr:uid="{A20C344F-A00B-4084-8ACE-BC003B5DF329}">
      <formula1>"Please Select…..,Yes,No"</formula1>
    </dataValidation>
    <dataValidation type="list" allowBlank="1" showInputMessage="1" showErrorMessage="1" sqref="D56" xr:uid="{0BAA1F73-AA64-4D4B-A4E0-84AD636130FA}">
      <formula1>"Please Select…..,Yes,No, in progress"</formula1>
    </dataValidation>
    <dataValidation type="list" allowBlank="1" showInputMessage="1" showErrorMessage="1" sqref="D77" xr:uid="{1F2244C7-C477-4A52-BDCE-DE22A7A78B56}">
      <formula1>"Please Select…..,Yes,No,Not Applicable"</formula1>
    </dataValidation>
    <dataValidation type="list" allowBlank="1" showInputMessage="1" showErrorMessage="1" sqref="C42:C43" xr:uid="{2A0B2E25-2A4E-4FF1-9E9E-7B2C4C1DCE70}">
      <formula1>"Please Select, Yes, No"</formula1>
    </dataValidation>
    <dataValidation type="list" allowBlank="1" showInputMessage="1" showErrorMessage="1" sqref="C29" xr:uid="{C56F0E45-C973-4613-A0E8-7C8C0AF6C762}">
      <formula1>"Please select….,Yes,No"</formula1>
    </dataValidation>
    <dataValidation type="list" allowBlank="1" showInputMessage="1" showErrorMessage="1" sqref="C27:C28" xr:uid="{E6EAC7C2-C773-4AF9-9CBF-00FD81300B2F}">
      <formula1>"Please Select…,Yes, No, Not Applicable"</formula1>
    </dataValidation>
    <dataValidation type="list" allowBlank="1" showInputMessage="1" showErrorMessage="1" sqref="D79" xr:uid="{3A1E04E2-BF94-4AB0-9F59-F2D2B0EBE313}">
      <formula1>"Please Select…..,Yes,No - NHS login is the only method to access the service, Other - Please describe"</formula1>
    </dataValidation>
    <dataValidation type="list" allowBlank="1" showInputMessage="1" showErrorMessage="1" sqref="D83" xr:uid="{76208FC8-5037-4A78-9CB3-44DD93AF0EC7}">
      <formula1>"Please Select…..,Yes,No, Not Applicable- Please describe why"</formula1>
    </dataValidation>
    <dataValidation type="list" allowBlank="1" showInputMessage="1" showErrorMessage="1" sqref="D84" xr:uid="{1CC6EA2B-EA5C-465A-916B-BCFE0D4E7989}">
      <formula1>"Please Select…..,Yes,No,Not Applicable- Please describe why"</formula1>
    </dataValidation>
    <dataValidation type="list" allowBlank="1" showInputMessage="1" showErrorMessage="1" sqref="C36" xr:uid="{4AFFCBDC-29D2-47F3-B5C0-E879744BC743}">
      <formula1>"Please Select…,A, B, C"</formula1>
    </dataValidation>
    <dataValidation type="list" allowBlank="1" showInputMessage="1" showErrorMessage="1" sqref="C37" xr:uid="{DF88A39D-6D15-4AAF-9F9A-495188B4BE06}">
      <formula1>"Please select…, Yes, No"</formula1>
    </dataValidation>
  </dataValidations>
  <hyperlinks>
    <hyperlink ref="B39" r:id="rId1" xr:uid="{0AB4F287-33CC-48B4-9906-0E972D5BFA0A}"/>
    <hyperlink ref="B31" r:id="rId2" xr:uid="{7870327E-0DDF-468F-8C07-BEDDA546B4AD}"/>
  </hyperlinks>
  <pageMargins left="0.7" right="0.7" top="0.75" bottom="0.75" header="0.3" footer="0.3"/>
  <pageSetup paperSize="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2057" r:id="rId6" name="Check Box 9">
              <controlPr defaultSize="0" autoFill="0" autoLine="0" autoPict="0" altText="OpenID">
                <anchor moveWithCells="1">
                  <from>
                    <xdr:col>3</xdr:col>
                    <xdr:colOff>3251200</xdr:colOff>
                    <xdr:row>64</xdr:row>
                    <xdr:rowOff>50800</xdr:rowOff>
                  </from>
                  <to>
                    <xdr:col>3</xdr:col>
                    <xdr:colOff>5657850</xdr:colOff>
                    <xdr:row>64</xdr:row>
                    <xdr:rowOff>323850</xdr:rowOff>
                  </to>
                </anchor>
              </controlPr>
            </control>
          </mc:Choice>
        </mc:AlternateContent>
        <mc:AlternateContent xmlns:mc="http://schemas.openxmlformats.org/markup-compatibility/2006">
          <mc:Choice Requires="x14">
            <control shapeId="2058" r:id="rId7" name="Check Box 10">
              <controlPr defaultSize="0" autoFill="0" autoLine="0" autoPict="0" altText="OpenID">
                <anchor moveWithCells="1">
                  <from>
                    <xdr:col>3</xdr:col>
                    <xdr:colOff>3251200</xdr:colOff>
                    <xdr:row>65</xdr:row>
                    <xdr:rowOff>50800</xdr:rowOff>
                  </from>
                  <to>
                    <xdr:col>3</xdr:col>
                    <xdr:colOff>5657850</xdr:colOff>
                    <xdr:row>65</xdr:row>
                    <xdr:rowOff>323850</xdr:rowOff>
                  </to>
                </anchor>
              </controlPr>
            </control>
          </mc:Choice>
        </mc:AlternateContent>
        <mc:AlternateContent xmlns:mc="http://schemas.openxmlformats.org/markup-compatibility/2006">
          <mc:Choice Requires="x14">
            <control shapeId="2059" r:id="rId8" name="Check Box 11">
              <controlPr defaultSize="0" autoFill="0" autoLine="0" autoPict="0" altText="OpenID">
                <anchor moveWithCells="1">
                  <from>
                    <xdr:col>3</xdr:col>
                    <xdr:colOff>3251200</xdr:colOff>
                    <xdr:row>66</xdr:row>
                    <xdr:rowOff>50800</xdr:rowOff>
                  </from>
                  <to>
                    <xdr:col>3</xdr:col>
                    <xdr:colOff>5657850</xdr:colOff>
                    <xdr:row>66</xdr:row>
                    <xdr:rowOff>323850</xdr:rowOff>
                  </to>
                </anchor>
              </controlPr>
            </control>
          </mc:Choice>
        </mc:AlternateContent>
        <mc:AlternateContent xmlns:mc="http://schemas.openxmlformats.org/markup-compatibility/2006">
          <mc:Choice Requires="x14">
            <control shapeId="2060" r:id="rId9" name="Check Box 12">
              <controlPr defaultSize="0" autoFill="0" autoLine="0" autoPict="0" altText="OpenID">
                <anchor moveWithCells="1">
                  <from>
                    <xdr:col>3</xdr:col>
                    <xdr:colOff>3251200</xdr:colOff>
                    <xdr:row>67</xdr:row>
                    <xdr:rowOff>50800</xdr:rowOff>
                  </from>
                  <to>
                    <xdr:col>3</xdr:col>
                    <xdr:colOff>5657850</xdr:colOff>
                    <xdr:row>67</xdr:row>
                    <xdr:rowOff>323850</xdr:rowOff>
                  </to>
                </anchor>
              </controlPr>
            </control>
          </mc:Choice>
        </mc:AlternateContent>
        <mc:AlternateContent xmlns:mc="http://schemas.openxmlformats.org/markup-compatibility/2006">
          <mc:Choice Requires="x14">
            <control shapeId="2062" r:id="rId10" name="Check Box 14">
              <controlPr defaultSize="0" autoFill="0" autoLine="0" autoPict="0" altText="OpenID">
                <anchor moveWithCells="1">
                  <from>
                    <xdr:col>3</xdr:col>
                    <xdr:colOff>3251200</xdr:colOff>
                    <xdr:row>68</xdr:row>
                    <xdr:rowOff>50800</xdr:rowOff>
                  </from>
                  <to>
                    <xdr:col>3</xdr:col>
                    <xdr:colOff>5657850</xdr:colOff>
                    <xdr:row>68</xdr:row>
                    <xdr:rowOff>323850</xdr:rowOff>
                  </to>
                </anchor>
              </controlPr>
            </control>
          </mc:Choice>
        </mc:AlternateContent>
        <mc:AlternateContent xmlns:mc="http://schemas.openxmlformats.org/markup-compatibility/2006">
          <mc:Choice Requires="x14">
            <control shapeId="2063" r:id="rId11" name="Check Box 15">
              <controlPr defaultSize="0" autoFill="0" autoLine="0" autoPict="0" altText="OpenID">
                <anchor moveWithCells="1">
                  <from>
                    <xdr:col>3</xdr:col>
                    <xdr:colOff>3251200</xdr:colOff>
                    <xdr:row>69</xdr:row>
                    <xdr:rowOff>50800</xdr:rowOff>
                  </from>
                  <to>
                    <xdr:col>3</xdr:col>
                    <xdr:colOff>5657850</xdr:colOff>
                    <xdr:row>69</xdr:row>
                    <xdr:rowOff>323850</xdr:rowOff>
                  </to>
                </anchor>
              </controlPr>
            </control>
          </mc:Choice>
        </mc:AlternateContent>
        <mc:AlternateContent xmlns:mc="http://schemas.openxmlformats.org/markup-compatibility/2006">
          <mc:Choice Requires="x14">
            <control shapeId="2064" r:id="rId12" name="Check Box 16">
              <controlPr defaultSize="0" autoFill="0" autoLine="0" autoPict="0" altText="OpenID">
                <anchor moveWithCells="1">
                  <from>
                    <xdr:col>3</xdr:col>
                    <xdr:colOff>3251200</xdr:colOff>
                    <xdr:row>70</xdr:row>
                    <xdr:rowOff>50800</xdr:rowOff>
                  </from>
                  <to>
                    <xdr:col>3</xdr:col>
                    <xdr:colOff>5657850</xdr:colOff>
                    <xdr:row>70</xdr:row>
                    <xdr:rowOff>323850</xdr:rowOff>
                  </to>
                </anchor>
              </controlPr>
            </control>
          </mc:Choice>
        </mc:AlternateContent>
        <mc:AlternateContent xmlns:mc="http://schemas.openxmlformats.org/markup-compatibility/2006">
          <mc:Choice Requires="x14">
            <control shapeId="2065" r:id="rId13" name="Check Box 17">
              <controlPr defaultSize="0" autoFill="0" autoLine="0" autoPict="0" altText="OpenID">
                <anchor moveWithCells="1">
                  <from>
                    <xdr:col>3</xdr:col>
                    <xdr:colOff>3251200</xdr:colOff>
                    <xdr:row>71</xdr:row>
                    <xdr:rowOff>50800</xdr:rowOff>
                  </from>
                  <to>
                    <xdr:col>3</xdr:col>
                    <xdr:colOff>5657850</xdr:colOff>
                    <xdr:row>71</xdr:row>
                    <xdr:rowOff>323850</xdr:rowOff>
                  </to>
                </anchor>
              </controlPr>
            </control>
          </mc:Choice>
        </mc:AlternateContent>
        <mc:AlternateContent xmlns:mc="http://schemas.openxmlformats.org/markup-compatibility/2006">
          <mc:Choice Requires="x14">
            <control shapeId="2066" r:id="rId14" name="Check Box 18">
              <controlPr defaultSize="0" autoFill="0" autoLine="0" autoPict="0" altText="OpenID">
                <anchor moveWithCells="1">
                  <from>
                    <xdr:col>3</xdr:col>
                    <xdr:colOff>3251200</xdr:colOff>
                    <xdr:row>72</xdr:row>
                    <xdr:rowOff>50800</xdr:rowOff>
                  </from>
                  <to>
                    <xdr:col>3</xdr:col>
                    <xdr:colOff>5657850</xdr:colOff>
                    <xdr:row>72</xdr:row>
                    <xdr:rowOff>323850</xdr:rowOff>
                  </to>
                </anchor>
              </controlPr>
            </control>
          </mc:Choice>
        </mc:AlternateContent>
        <mc:AlternateContent xmlns:mc="http://schemas.openxmlformats.org/markup-compatibility/2006">
          <mc:Choice Requires="x14">
            <control shapeId="2067" r:id="rId15" name="Check Box 19">
              <controlPr defaultSize="0" autoFill="0" autoLine="0" autoPict="0" altText="OpenID">
                <anchor moveWithCells="1">
                  <from>
                    <xdr:col>3</xdr:col>
                    <xdr:colOff>3251200</xdr:colOff>
                    <xdr:row>73</xdr:row>
                    <xdr:rowOff>50800</xdr:rowOff>
                  </from>
                  <to>
                    <xdr:col>3</xdr:col>
                    <xdr:colOff>5657850</xdr:colOff>
                    <xdr:row>73</xdr:row>
                    <xdr:rowOff>323850</xdr:rowOff>
                  </to>
                </anchor>
              </controlPr>
            </control>
          </mc:Choice>
        </mc:AlternateContent>
        <mc:AlternateContent xmlns:mc="http://schemas.openxmlformats.org/markup-compatibility/2006">
          <mc:Choice Requires="x14">
            <control shapeId="2071" r:id="rId16" name="Option Button 23">
              <controlPr defaultSize="0" autoFill="0" autoLine="0" autoPict="0">
                <anchor moveWithCells="1">
                  <from>
                    <xdr:col>0</xdr:col>
                    <xdr:colOff>355600</xdr:colOff>
                    <xdr:row>32</xdr:row>
                    <xdr:rowOff>1828800</xdr:rowOff>
                  </from>
                  <to>
                    <xdr:col>0</xdr:col>
                    <xdr:colOff>2851150</xdr:colOff>
                    <xdr:row>32</xdr:row>
                    <xdr:rowOff>2165350</xdr:rowOff>
                  </to>
                </anchor>
              </controlPr>
            </control>
          </mc:Choice>
        </mc:AlternateContent>
        <mc:AlternateContent xmlns:mc="http://schemas.openxmlformats.org/markup-compatibility/2006">
          <mc:Choice Requires="x14">
            <control shapeId="2072" r:id="rId17" name="Option Button 24">
              <controlPr defaultSize="0" autoFill="0" autoLine="0" autoPict="0">
                <anchor moveWithCells="1">
                  <from>
                    <xdr:col>0</xdr:col>
                    <xdr:colOff>355600</xdr:colOff>
                    <xdr:row>32</xdr:row>
                    <xdr:rowOff>1581150</xdr:rowOff>
                  </from>
                  <to>
                    <xdr:col>0</xdr:col>
                    <xdr:colOff>2851150</xdr:colOff>
                    <xdr:row>32</xdr:row>
                    <xdr:rowOff>1917700</xdr:rowOff>
                  </to>
                </anchor>
              </controlPr>
            </control>
          </mc:Choice>
        </mc:AlternateContent>
        <mc:AlternateContent xmlns:mc="http://schemas.openxmlformats.org/markup-compatibility/2006">
          <mc:Choice Requires="x14">
            <control shapeId="2073" r:id="rId18" name="Option Button 25">
              <controlPr defaultSize="0" autoFill="0" autoLine="0" autoPict="0">
                <anchor moveWithCells="1">
                  <from>
                    <xdr:col>0</xdr:col>
                    <xdr:colOff>355600</xdr:colOff>
                    <xdr:row>32</xdr:row>
                    <xdr:rowOff>2070100</xdr:rowOff>
                  </from>
                  <to>
                    <xdr:col>0</xdr:col>
                    <xdr:colOff>2851150</xdr:colOff>
                    <xdr:row>32</xdr:row>
                    <xdr:rowOff>2400300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0" id="{BEDBC63C-636D-4DF9-AA06-C6B400A5F9DD}">
            <xm:f>'Formula (Hidden)'!$B$44=1</xm:f>
            <x14:dxf>
              <fill>
                <patternFill>
                  <bgColor theme="6" tint="0.59996337778862885"/>
                </patternFill>
              </fill>
            </x14:dxf>
          </x14:cfRule>
          <x14:cfRule type="expression" priority="47" id="{FD1D7F98-F094-4267-8145-0FA450860BC2}">
            <xm:f>'Formula (Hidden)'!$B$44=3</xm:f>
            <x14:dxf>
              <fill>
                <patternFill>
                  <bgColor theme="1"/>
                </patternFill>
              </fill>
            </x14:dxf>
          </x14:cfRule>
          <xm:sqref>C33</xm:sqref>
        </x14:conditionalFormatting>
        <x14:conditionalFormatting xmlns:xm="http://schemas.microsoft.com/office/excel/2006/main">
          <x14:cfRule type="expression" priority="51" id="{B9ECF749-7A93-4B0F-BCE4-203F90922324}">
            <xm:f>'Formula (Hidden)'!$B$44=2</xm:f>
            <x14:dxf>
              <fill>
                <patternFill>
                  <bgColor theme="1"/>
                </patternFill>
              </fill>
            </x14:dxf>
          </x14:cfRule>
          <xm:sqref>C33:D33</xm:sqref>
        </x14:conditionalFormatting>
        <x14:conditionalFormatting xmlns:xm="http://schemas.microsoft.com/office/excel/2006/main">
          <x14:cfRule type="expression" priority="48" id="{70D1EC1B-EE83-48F0-BAE7-096757711861}">
            <xm:f>'Formula (Hidden)'!$B$44=1</xm:f>
            <x14:dxf>
              <fill>
                <patternFill>
                  <bgColor theme="1"/>
                </patternFill>
              </fill>
            </x14:dxf>
          </x14:cfRule>
          <x14:cfRule type="expression" priority="46" id="{851E153F-4B51-4501-A4E4-3CDD432C082E}">
            <xm:f>'Formula (Hidden)'!$B$44=3</xm:f>
            <x14:dxf>
              <fill>
                <patternFill>
                  <bgColor theme="6" tint="0.59996337778862885"/>
                </patternFill>
              </fill>
            </x14:dxf>
          </x14:cfRule>
          <xm:sqref>D33</xm:sqref>
        </x14:conditionalFormatting>
        <x14:conditionalFormatting xmlns:xm="http://schemas.microsoft.com/office/excel/2006/main">
          <x14:cfRule type="expression" priority="14" id="{C4CE6340-139F-4EB8-B4D3-DB46140B926B}">
            <xm:f>AND('Formula (Hidden)'!$B$34=TRUE, 'Formula (Hidden)'!$B$35=TRUE)</xm:f>
            <x14:dxf>
              <font>
                <b val="0"/>
                <i val="0"/>
                <color auto="1"/>
              </font>
              <fill>
                <patternFill>
                  <bgColor rgb="FFFFC000"/>
                </patternFill>
              </fill>
            </x14:dxf>
          </x14:cfRule>
          <xm:sqref>D66</xm:sqref>
        </x14:conditionalFormatting>
        <x14:conditionalFormatting xmlns:xm="http://schemas.microsoft.com/office/excel/2006/main">
          <x14:cfRule type="expression" priority="13" id="{C347B9F0-2790-400E-BCAA-CF1B3CEFB1C8}">
            <xm:f>AND('Formula (Hidden)'!$B$34=TRUE, 'Formula (Hidden)'!$B$35=TRUE)</xm:f>
            <x14:dxf>
              <fill>
                <patternFill>
                  <bgColor rgb="FFFFC000"/>
                </patternFill>
              </fill>
            </x14:dxf>
          </x14:cfRule>
          <xm:sqref>D67</xm:sqref>
        </x14:conditionalFormatting>
        <x14:conditionalFormatting xmlns:xm="http://schemas.microsoft.com/office/excel/2006/main">
          <x14:cfRule type="expression" priority="221" id="{ED5EF19C-61E9-4EC9-BE10-F5A283762360}">
            <xm:f>'Formula (Hidden)'!$B$42=TRUE</xm:f>
            <x14:dxf>
              <font>
                <b/>
                <i val="0"/>
                <color theme="0"/>
              </font>
              <fill>
                <patternFill>
                  <bgColor rgb="FFFF0000"/>
                </patternFill>
              </fill>
            </x14:dxf>
          </x14:cfRule>
          <xm:sqref>D74:G74</xm:sqref>
        </x14:conditionalFormatting>
        <x14:conditionalFormatting xmlns:xm="http://schemas.microsoft.com/office/excel/2006/main">
          <x14:cfRule type="expression" priority="220" id="{AFA2C74B-BC23-43A7-8212-B4CF0271A69A}">
            <xm:f>'Formula (Hidden)'!$B$34=TRUE</xm:f>
            <x14:dxf>
              <fill>
                <patternFill>
                  <bgColor theme="6" tint="0.59996337778862885"/>
                </patternFill>
              </fill>
            </x14:dxf>
          </x14:cfRule>
          <xm:sqref>E66</xm:sqref>
        </x14:conditionalFormatting>
        <x14:conditionalFormatting xmlns:xm="http://schemas.microsoft.com/office/excel/2006/main">
          <x14:cfRule type="expression" priority="219" id="{AEB2123C-8FBF-496F-B52C-2A6C7849A835}">
            <xm:f>'Formula (Hidden)'!$B$35=TRUE</xm:f>
            <x14:dxf>
              <fill>
                <patternFill>
                  <bgColor theme="6" tint="0.59996337778862885"/>
                </patternFill>
              </fill>
            </x14:dxf>
          </x14:cfRule>
          <xm:sqref>E67</xm:sqref>
        </x14:conditionalFormatting>
        <x14:conditionalFormatting xmlns:xm="http://schemas.microsoft.com/office/excel/2006/main">
          <x14:cfRule type="expression" priority="218" id="{2D1815A3-B2D4-4941-BBD5-1E130726C134}">
            <xm:f>'Formula (Hidden)'!$B$36=TRUE</xm:f>
            <x14:dxf>
              <fill>
                <patternFill>
                  <bgColor theme="6" tint="0.59996337778862885"/>
                </patternFill>
              </fill>
            </x14:dxf>
          </x14:cfRule>
          <xm:sqref>E68</xm:sqref>
        </x14:conditionalFormatting>
        <x14:conditionalFormatting xmlns:xm="http://schemas.microsoft.com/office/excel/2006/main">
          <x14:cfRule type="expression" priority="217" id="{EE051C94-7B8D-4A23-BF0C-601C6E88AF36}">
            <xm:f>'Formula (Hidden)'!$B$37</xm:f>
            <x14:dxf>
              <fill>
                <patternFill>
                  <bgColor theme="6" tint="0.59996337778862885"/>
                </patternFill>
              </fill>
            </x14:dxf>
          </x14:cfRule>
          <xm:sqref>E69</xm:sqref>
        </x14:conditionalFormatting>
        <x14:conditionalFormatting xmlns:xm="http://schemas.microsoft.com/office/excel/2006/main">
          <x14:cfRule type="expression" priority="216" id="{DEA97D0E-28F9-47C0-90CA-A610C6F7DDBD}">
            <xm:f>'Formula (Hidden)'!$B$38=TRUE</xm:f>
            <x14:dxf>
              <fill>
                <patternFill>
                  <bgColor theme="6" tint="0.59996337778862885"/>
                </patternFill>
              </fill>
            </x14:dxf>
          </x14:cfRule>
          <xm:sqref>E70</xm:sqref>
        </x14:conditionalFormatting>
        <x14:conditionalFormatting xmlns:xm="http://schemas.microsoft.com/office/excel/2006/main">
          <x14:cfRule type="expression" priority="215" id="{0FB44309-69E3-45A3-AEC2-C5BC0A6DF468}">
            <xm:f>'Formula (Hidden)'!$B$39=TRUE</xm:f>
            <x14:dxf>
              <fill>
                <patternFill>
                  <bgColor theme="6" tint="0.59996337778862885"/>
                </patternFill>
              </fill>
            </x14:dxf>
          </x14:cfRule>
          <xm:sqref>E71</xm:sqref>
        </x14:conditionalFormatting>
        <x14:conditionalFormatting xmlns:xm="http://schemas.microsoft.com/office/excel/2006/main">
          <x14:cfRule type="expression" priority="214" id="{1B8299C6-2EAF-4E78-8507-0C1C5A94911A}">
            <xm:f>'Formula (Hidden)'!$B$40=TRUE</xm:f>
            <x14:dxf>
              <fill>
                <patternFill>
                  <bgColor theme="6" tint="0.59996337778862885"/>
                </patternFill>
              </fill>
            </x14:dxf>
          </x14:cfRule>
          <xm:sqref>E72</xm:sqref>
        </x14:conditionalFormatting>
        <x14:conditionalFormatting xmlns:xm="http://schemas.microsoft.com/office/excel/2006/main">
          <x14:cfRule type="expression" priority="213" id="{70739979-5DB4-4AE5-9C95-BC9A1805073C}">
            <xm:f>'Formula (Hidden)'!$B$41=TRUE</xm:f>
            <x14:dxf>
              <fill>
                <patternFill>
                  <bgColor theme="6" tint="0.59996337778862885"/>
                </patternFill>
              </fill>
            </x14:dxf>
          </x14:cfRule>
          <xm:sqref>E73</xm:sqref>
        </x14:conditionalFormatting>
        <x14:conditionalFormatting xmlns:xm="http://schemas.microsoft.com/office/excel/2006/main">
          <x14:cfRule type="expression" priority="230" id="{0C605A9A-3D34-4B0B-AC22-1D1E533C057B}">
            <xm:f>'Formula (Hidden)'!$B$33=FALSE</xm:f>
            <x14:dxf>
              <font>
                <b/>
                <i val="0"/>
                <color theme="0"/>
              </font>
              <fill>
                <patternFill>
                  <bgColor rgb="FFFF0000"/>
                </patternFill>
              </fill>
            </x14:dxf>
          </x14:cfRule>
          <xm:sqref>E65:G65</xm:sqref>
        </x14:conditionalFormatting>
        <x14:conditionalFormatting xmlns:xm="http://schemas.microsoft.com/office/excel/2006/main">
          <x14:cfRule type="expression" priority="212" id="{EDBB3FE3-5E2F-4AA6-B0C5-BD17BC72065F}">
            <xm:f>'Formula (Hidden)'!$B$33=TRUE</xm:f>
            <x14:dxf>
              <fill>
                <patternFill>
                  <bgColor theme="1"/>
                </patternFill>
              </fill>
            </x14:dxf>
          </x14:cfRule>
          <xm:sqref>F65</xm:sqref>
        </x14:conditionalFormatting>
        <x14:conditionalFormatting xmlns:xm="http://schemas.microsoft.com/office/excel/2006/main">
          <x14:cfRule type="expression" priority="211" id="{3A378515-0E2D-462A-8175-7A615EA740DA}">
            <xm:f>'Formula (Hidden)'!$B$34=FALSE</xm:f>
            <x14:dxf>
              <fill>
                <patternFill>
                  <bgColor theme="1"/>
                </patternFill>
              </fill>
            </x14:dxf>
          </x14:cfRule>
          <x14:cfRule type="expression" priority="229" id="{D31925CB-87A7-4C37-8A25-A7B1E23AE414}">
            <xm:f>'Formula (Hidden)'!$B$34=TRUE</xm:f>
            <x14:dxf>
              <font>
                <b/>
                <i val="0"/>
                <color theme="0"/>
              </font>
              <fill>
                <patternFill>
                  <bgColor rgb="FFFF0000"/>
                </patternFill>
              </fill>
            </x14:dxf>
          </x14:cfRule>
          <xm:sqref>F66:G66</xm:sqref>
        </x14:conditionalFormatting>
        <x14:conditionalFormatting xmlns:xm="http://schemas.microsoft.com/office/excel/2006/main">
          <x14:cfRule type="expression" priority="210" id="{2280D4C5-3757-4592-8E1B-5C8D16852473}">
            <xm:f>'Formula (Hidden)'!$B$35=FALSE</xm:f>
            <x14:dxf>
              <fill>
                <patternFill>
                  <bgColor theme="1"/>
                </patternFill>
              </fill>
            </x14:dxf>
          </x14:cfRule>
          <x14:cfRule type="expression" priority="228" id="{F11F15CC-233B-4989-ADE9-F4407AC12D6B}">
            <xm:f>'Formula (Hidden)'!$B$35=TRUE</xm:f>
            <x14:dxf>
              <font>
                <b/>
                <i val="0"/>
                <color theme="0"/>
              </font>
              <fill>
                <patternFill>
                  <bgColor rgb="FFFF0000"/>
                </patternFill>
              </fill>
            </x14:dxf>
          </x14:cfRule>
          <xm:sqref>F67:G67</xm:sqref>
        </x14:conditionalFormatting>
        <x14:conditionalFormatting xmlns:xm="http://schemas.microsoft.com/office/excel/2006/main">
          <x14:cfRule type="expression" priority="209" id="{D03A0C01-9E9E-4E60-BA7E-BFFA5C85EF17}">
            <xm:f>'Formula (Hidden)'!$B$36=FALSE</xm:f>
            <x14:dxf>
              <fill>
                <patternFill>
                  <bgColor theme="1"/>
                </patternFill>
              </fill>
            </x14:dxf>
          </x14:cfRule>
          <x14:cfRule type="expression" priority="227" id="{86F7D69C-17EB-4229-9554-7F420F353FD2}">
            <xm:f>'Formula (Hidden)'!$B$36=TRUE</xm:f>
            <x14:dxf>
              <font>
                <b/>
                <i val="0"/>
                <color theme="0"/>
              </font>
              <fill>
                <patternFill>
                  <bgColor rgb="FFFF0000"/>
                </patternFill>
              </fill>
            </x14:dxf>
          </x14:cfRule>
          <xm:sqref>F68:G68</xm:sqref>
        </x14:conditionalFormatting>
        <x14:conditionalFormatting xmlns:xm="http://schemas.microsoft.com/office/excel/2006/main">
          <x14:cfRule type="expression" priority="208" id="{51403C5C-AF6D-493C-B356-BD75C60A4F27}">
            <xm:f>'Formula (Hidden)'!$B$37=FALSE</xm:f>
            <x14:dxf>
              <fill>
                <patternFill>
                  <bgColor theme="1"/>
                </patternFill>
              </fill>
            </x14:dxf>
          </x14:cfRule>
          <x14:cfRule type="expression" priority="226" id="{52513982-847C-4289-BCDF-5768108DD34C}">
            <xm:f>'Formula (Hidden)'!$B$37=TRUE</xm:f>
            <x14:dxf>
              <font>
                <b/>
                <i val="0"/>
                <color theme="0"/>
              </font>
              <fill>
                <patternFill>
                  <bgColor rgb="FFFF0000"/>
                </patternFill>
              </fill>
            </x14:dxf>
          </x14:cfRule>
          <xm:sqref>F69:G69</xm:sqref>
        </x14:conditionalFormatting>
        <x14:conditionalFormatting xmlns:xm="http://schemas.microsoft.com/office/excel/2006/main">
          <x14:cfRule type="expression" priority="207" id="{5C826DBB-86AB-46F6-90AA-DF828AD30702}">
            <xm:f>'Formula (Hidden)'!$B$38=FALSE</xm:f>
            <x14:dxf>
              <fill>
                <patternFill>
                  <bgColor theme="1"/>
                </patternFill>
              </fill>
            </x14:dxf>
          </x14:cfRule>
          <x14:cfRule type="expression" priority="225" id="{EFEE4E18-57B3-40E3-9FBF-7A9ECF14B6FB}">
            <xm:f>'Formula (Hidden)'!$B$38=TRUE</xm:f>
            <x14:dxf>
              <font>
                <b/>
                <i val="0"/>
                <color theme="0"/>
              </font>
              <fill>
                <patternFill>
                  <bgColor rgb="FFFF0000"/>
                </patternFill>
              </fill>
            </x14:dxf>
          </x14:cfRule>
          <xm:sqref>F70:G70</xm:sqref>
        </x14:conditionalFormatting>
        <x14:conditionalFormatting xmlns:xm="http://schemas.microsoft.com/office/excel/2006/main">
          <x14:cfRule type="expression" priority="224" id="{7929383C-E5A2-4F9B-A627-381DDC3B82FA}">
            <xm:f>'Formula (Hidden)'!$B$39=TRUE</xm:f>
            <x14:dxf>
              <font>
                <b/>
                <i val="0"/>
                <color theme="0"/>
              </font>
              <fill>
                <patternFill>
                  <bgColor rgb="FFFF0000"/>
                </patternFill>
              </fill>
            </x14:dxf>
          </x14:cfRule>
          <x14:cfRule type="expression" priority="206" id="{8FC45419-1A49-4617-A245-D18D5C0E9D8A}">
            <xm:f>'Formula (Hidden)'!$B$39=FALSE</xm:f>
            <x14:dxf>
              <fill>
                <patternFill>
                  <bgColor theme="1"/>
                </patternFill>
              </fill>
            </x14:dxf>
          </x14:cfRule>
          <xm:sqref>F71:G71</xm:sqref>
        </x14:conditionalFormatting>
        <x14:conditionalFormatting xmlns:xm="http://schemas.microsoft.com/office/excel/2006/main">
          <x14:cfRule type="expression" priority="205" id="{74EA6D2A-4CF4-4247-BBC2-3F7195D63219}">
            <xm:f>'Formula (Hidden)'!$B$40=FALSE</xm:f>
            <x14:dxf>
              <fill>
                <patternFill>
                  <bgColor theme="1"/>
                </patternFill>
              </fill>
            </x14:dxf>
          </x14:cfRule>
          <x14:cfRule type="expression" priority="223" id="{4F96BBC2-564E-446E-BA7F-6BD36B75F576}">
            <xm:f>'Formula (Hidden)'!$B$40=TRUE</xm:f>
            <x14:dxf>
              <font>
                <b/>
                <i val="0"/>
                <color theme="0"/>
              </font>
              <fill>
                <patternFill>
                  <bgColor rgb="FFFF0000"/>
                </patternFill>
              </fill>
            </x14:dxf>
          </x14:cfRule>
          <xm:sqref>F72:G72</xm:sqref>
        </x14:conditionalFormatting>
        <x14:conditionalFormatting xmlns:xm="http://schemas.microsoft.com/office/excel/2006/main">
          <x14:cfRule type="expression" priority="222" id="{B3CCD5FC-164D-4C6E-8E3D-CEE7ED6B4EED}">
            <xm:f>'Formula (Hidden)'!$B$41=TRUE</xm:f>
            <x14:dxf>
              <font>
                <b/>
                <i val="0"/>
                <color theme="0"/>
              </font>
              <fill>
                <patternFill>
                  <bgColor rgb="FFFF0000"/>
                </patternFill>
              </fill>
            </x14:dxf>
          </x14:cfRule>
          <x14:cfRule type="expression" priority="204" id="{92C48004-0A4A-4C90-A9F0-64A91513428C}">
            <xm:f>'Formula (Hidden)'!$B$41=FALSE</xm:f>
            <x14:dxf>
              <fill>
                <patternFill>
                  <bgColor theme="1"/>
                </patternFill>
              </fill>
            </x14:dxf>
          </x14:cfRule>
          <xm:sqref>F73:G73</xm:sqref>
        </x14:conditionalFormatting>
        <x14:conditionalFormatting xmlns:xm="http://schemas.microsoft.com/office/excel/2006/main">
          <x14:cfRule type="expression" priority="203" id="{64227CE6-154D-4E2A-9B8B-6E0A026CDD0E}">
            <xm:f>'Formula (Hidden)'!$B$42=FALSE</xm:f>
            <x14:dxf>
              <fill>
                <patternFill>
                  <bgColor theme="1"/>
                </patternFill>
              </fill>
            </x14:dxf>
          </x14:cfRule>
          <xm:sqref>F74:G74</xm:sqref>
        </x14:conditionalFormatting>
        <x14:conditionalFormatting xmlns:xm="http://schemas.microsoft.com/office/excel/2006/main">
          <x14:cfRule type="expression" priority="202" id="{42EEAE14-9AD3-425B-890F-EB5A036D6EAF}">
            <xm:f>'Formula (Hidden)'!$B$33=TRUE</xm:f>
            <x14:dxf>
              <font>
                <b/>
                <i val="0"/>
                <color theme="0"/>
              </font>
              <fill>
                <patternFill>
                  <bgColor rgb="FFFF0000"/>
                </patternFill>
              </fill>
            </x14:dxf>
          </x14:cfRule>
          <xm:sqref>G65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promptTitle="Please Select......." prompt="Select your highest Transaction Type from the list provided._x000a__x000a_To note: High/Strong, Medium/Strong, Low/Strong then Low/Basic" xr:uid="{DB42D350-7D2D-4B81-B4F7-2BBF3398C08A}">
          <x14:formula1>
            <xm:f>'Formula (Hidden)'!$B$4:$B$17</xm:f>
          </x14:formula1>
          <xm:sqref>E60</xm:sqref>
        </x14:dataValidation>
        <x14:dataValidation type="list" allowBlank="1" showInputMessage="1" showErrorMessage="1" xr:uid="{07254FE9-CC16-40D7-92D3-E4F40030DE71}">
          <x14:formula1>
            <xm:f>'Formula (Hidden)'!$B$4:$B$17</xm:f>
          </x14:formula1>
          <xm:sqref>E60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B294-F969-430B-A291-56291A1B6B4F}">
  <sheetPr codeName="Sheet4">
    <tabColor rgb="FFFFC000"/>
  </sheetPr>
  <dimension ref="A1:E28"/>
  <sheetViews>
    <sheetView workbookViewId="0">
      <selection sqref="A1:XFD1048576"/>
    </sheetView>
  </sheetViews>
  <sheetFormatPr defaultColWidth="8.7265625" defaultRowHeight="14" x14ac:dyDescent="0.3"/>
  <cols>
    <col min="1" max="1" width="8.7265625" style="212"/>
    <col min="2" max="2" width="46.453125" style="203" customWidth="1"/>
    <col min="3" max="3" width="48.54296875" style="213" customWidth="1"/>
    <col min="4" max="4" width="37.36328125" style="213" customWidth="1"/>
    <col min="5" max="5" width="18.26953125" style="203" customWidth="1"/>
    <col min="6" max="16384" width="8.7265625" style="203"/>
  </cols>
  <sheetData>
    <row r="1" spans="1:4" ht="15.5" x14ac:dyDescent="0.35">
      <c r="A1" s="200">
        <v>1</v>
      </c>
      <c r="B1" s="201" t="s">
        <v>332</v>
      </c>
      <c r="C1" s="202" t="s">
        <v>96</v>
      </c>
      <c r="D1" s="202" t="s">
        <v>333</v>
      </c>
    </row>
    <row r="2" spans="1:4" ht="28" x14ac:dyDescent="0.3">
      <c r="A2" s="204">
        <v>1.1000000000000001</v>
      </c>
      <c r="B2" s="205" t="s">
        <v>334</v>
      </c>
      <c r="C2" s="205"/>
      <c r="D2" s="205"/>
    </row>
    <row r="3" spans="1:4" ht="42" x14ac:dyDescent="0.3">
      <c r="A3" s="204">
        <v>1.2</v>
      </c>
      <c r="B3" s="205" t="s">
        <v>335</v>
      </c>
      <c r="C3" s="205"/>
      <c r="D3" s="205"/>
    </row>
    <row r="4" spans="1:4" ht="70" x14ac:dyDescent="0.3">
      <c r="A4" s="204">
        <v>1.3</v>
      </c>
      <c r="B4" s="206" t="s">
        <v>336</v>
      </c>
      <c r="C4" s="205"/>
      <c r="D4" s="205"/>
    </row>
    <row r="5" spans="1:4" ht="56" x14ac:dyDescent="0.3">
      <c r="A5" s="204">
        <v>1.4</v>
      </c>
      <c r="B5" s="206" t="s">
        <v>337</v>
      </c>
      <c r="C5" s="205"/>
      <c r="D5" s="205"/>
    </row>
    <row r="6" spans="1:4" s="207" customFormat="1" ht="15.5" x14ac:dyDescent="0.35">
      <c r="A6" s="200">
        <v>2</v>
      </c>
      <c r="B6" s="201" t="s">
        <v>338</v>
      </c>
      <c r="C6" s="202" t="s">
        <v>96</v>
      </c>
      <c r="D6" s="202" t="s">
        <v>333</v>
      </c>
    </row>
    <row r="7" spans="1:4" s="207" customFormat="1" x14ac:dyDescent="0.3">
      <c r="A7" s="204">
        <v>2.1</v>
      </c>
      <c r="B7" s="205" t="s">
        <v>339</v>
      </c>
      <c r="C7" s="208"/>
      <c r="D7" s="209"/>
    </row>
    <row r="8" spans="1:4" ht="28" x14ac:dyDescent="0.3">
      <c r="A8" s="204">
        <v>2.2000000000000002</v>
      </c>
      <c r="B8" s="205" t="s">
        <v>340</v>
      </c>
      <c r="C8" s="205"/>
      <c r="D8" s="205"/>
    </row>
    <row r="9" spans="1:4" ht="42" x14ac:dyDescent="0.3">
      <c r="A9" s="204">
        <v>2.2999999999999998</v>
      </c>
      <c r="B9" s="205" t="s">
        <v>341</v>
      </c>
      <c r="C9" s="205"/>
      <c r="D9" s="205"/>
    </row>
    <row r="10" spans="1:4" ht="42" x14ac:dyDescent="0.3">
      <c r="A10" s="204">
        <v>2.4</v>
      </c>
      <c r="B10" s="205" t="s">
        <v>342</v>
      </c>
      <c r="C10" s="205"/>
      <c r="D10" s="205"/>
    </row>
    <row r="11" spans="1:4" ht="42" x14ac:dyDescent="0.3">
      <c r="A11" s="204">
        <v>2.5</v>
      </c>
      <c r="B11" s="205" t="s">
        <v>343</v>
      </c>
      <c r="C11" s="205"/>
      <c r="D11" s="205"/>
    </row>
    <row r="12" spans="1:4" ht="70" x14ac:dyDescent="0.3">
      <c r="A12" s="204">
        <v>2.6</v>
      </c>
      <c r="B12" s="205" t="s">
        <v>344</v>
      </c>
      <c r="C12" s="205"/>
      <c r="D12" s="205"/>
    </row>
    <row r="13" spans="1:4" ht="28" x14ac:dyDescent="0.3">
      <c r="A13" s="204">
        <v>2.7</v>
      </c>
      <c r="B13" s="205" t="s">
        <v>345</v>
      </c>
      <c r="C13" s="205"/>
      <c r="D13" s="205"/>
    </row>
    <row r="14" spans="1:4" ht="98" x14ac:dyDescent="0.3">
      <c r="A14" s="204">
        <v>2.8</v>
      </c>
      <c r="B14" s="205" t="s">
        <v>346</v>
      </c>
      <c r="C14" s="205"/>
      <c r="D14" s="205"/>
    </row>
    <row r="15" spans="1:4" ht="56" x14ac:dyDescent="0.3">
      <c r="A15" s="204">
        <v>2.9</v>
      </c>
      <c r="B15" s="205" t="s">
        <v>347</v>
      </c>
      <c r="C15" s="205"/>
      <c r="D15" s="205"/>
    </row>
    <row r="16" spans="1:4" ht="15.5" x14ac:dyDescent="0.35">
      <c r="A16" s="200">
        <v>3</v>
      </c>
      <c r="B16" s="201" t="s">
        <v>348</v>
      </c>
      <c r="C16" s="202" t="s">
        <v>96</v>
      </c>
      <c r="D16" s="202" t="s">
        <v>333</v>
      </c>
    </row>
    <row r="17" spans="1:5" ht="28" x14ac:dyDescent="0.3">
      <c r="A17" s="204">
        <v>3.1</v>
      </c>
      <c r="B17" s="205" t="s">
        <v>349</v>
      </c>
      <c r="C17" s="205"/>
      <c r="D17" s="205"/>
      <c r="E17" s="210"/>
    </row>
    <row r="18" spans="1:5" ht="15.5" x14ac:dyDescent="0.35">
      <c r="A18" s="200">
        <v>4</v>
      </c>
      <c r="B18" s="201" t="s">
        <v>350</v>
      </c>
      <c r="C18" s="202" t="s">
        <v>96</v>
      </c>
      <c r="D18" s="202" t="s">
        <v>333</v>
      </c>
    </row>
    <row r="19" spans="1:5" ht="42" x14ac:dyDescent="0.3">
      <c r="A19" s="204">
        <v>4.0999999999999996</v>
      </c>
      <c r="B19" s="205" t="s">
        <v>351</v>
      </c>
      <c r="C19" s="205"/>
      <c r="D19" s="205"/>
    </row>
    <row r="20" spans="1:5" ht="42" x14ac:dyDescent="0.3">
      <c r="A20" s="204">
        <v>4.2</v>
      </c>
      <c r="B20" s="205" t="s">
        <v>352</v>
      </c>
      <c r="C20" s="205"/>
      <c r="D20" s="205"/>
    </row>
    <row r="21" spans="1:5" ht="28" x14ac:dyDescent="0.3">
      <c r="A21" s="204">
        <v>4.3</v>
      </c>
      <c r="B21" s="205" t="s">
        <v>353</v>
      </c>
      <c r="C21" s="205"/>
      <c r="D21" s="211"/>
    </row>
    <row r="22" spans="1:5" ht="28" x14ac:dyDescent="0.3">
      <c r="A22" s="204">
        <v>4.4000000000000004</v>
      </c>
      <c r="B22" s="205" t="s">
        <v>354</v>
      </c>
      <c r="C22" s="205"/>
      <c r="D22" s="211"/>
    </row>
    <row r="23" spans="1:5" ht="28" x14ac:dyDescent="0.3">
      <c r="A23" s="204">
        <v>4.5</v>
      </c>
      <c r="B23" s="205" t="s">
        <v>355</v>
      </c>
      <c r="C23" s="205"/>
      <c r="D23" s="211"/>
    </row>
    <row r="24" spans="1:5" ht="15.5" x14ac:dyDescent="0.3">
      <c r="A24" s="200">
        <v>5</v>
      </c>
      <c r="B24" s="202" t="s">
        <v>356</v>
      </c>
      <c r="C24" s="202" t="s">
        <v>96</v>
      </c>
      <c r="D24" s="202" t="s">
        <v>333</v>
      </c>
    </row>
    <row r="25" spans="1:5" ht="28" x14ac:dyDescent="0.3">
      <c r="A25" s="204">
        <v>5.0999999999999996</v>
      </c>
      <c r="B25" s="205" t="s">
        <v>357</v>
      </c>
      <c r="C25" s="205"/>
      <c r="D25" s="205"/>
    </row>
    <row r="26" spans="1:5" ht="15.5" x14ac:dyDescent="0.35">
      <c r="A26" s="204">
        <v>6</v>
      </c>
      <c r="B26" s="201" t="s">
        <v>358</v>
      </c>
      <c r="C26" s="202" t="s">
        <v>96</v>
      </c>
      <c r="D26" s="202" t="s">
        <v>333</v>
      </c>
    </row>
    <row r="27" spans="1:5" ht="56" x14ac:dyDescent="0.3">
      <c r="A27" s="204">
        <v>6.1</v>
      </c>
      <c r="B27" s="205" t="s">
        <v>359</v>
      </c>
      <c r="C27" s="205"/>
      <c r="D27" s="205"/>
    </row>
    <row r="28" spans="1:5" ht="42" x14ac:dyDescent="0.3">
      <c r="A28" s="204">
        <v>6.2</v>
      </c>
      <c r="B28" s="205" t="s">
        <v>360</v>
      </c>
      <c r="C28" s="205"/>
      <c r="D28" s="20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7F972-AA73-4581-8256-FA37C2CFED44}">
  <sheetPr codeName="Sheet5"/>
  <dimension ref="B2:P44"/>
  <sheetViews>
    <sheetView workbookViewId="0">
      <selection activeCell="B21" sqref="B21:C45"/>
    </sheetView>
  </sheetViews>
  <sheetFormatPr defaultRowHeight="12.5" x14ac:dyDescent="0.25"/>
  <cols>
    <col min="15" max="15" width="106.26953125" customWidth="1"/>
    <col min="16" max="16" width="21.81640625" customWidth="1"/>
  </cols>
  <sheetData>
    <row r="2" spans="2:16" ht="37.5" x14ac:dyDescent="0.25">
      <c r="O2" s="284" t="s">
        <v>476</v>
      </c>
      <c r="P2" s="284" t="s">
        <v>474</v>
      </c>
    </row>
    <row r="3" spans="2:16" x14ac:dyDescent="0.25">
      <c r="O3" s="284" t="s">
        <v>477</v>
      </c>
    </row>
    <row r="4" spans="2:16" x14ac:dyDescent="0.25">
      <c r="B4" s="144" t="s">
        <v>297</v>
      </c>
      <c r="O4" s="280"/>
    </row>
    <row r="5" spans="2:16" x14ac:dyDescent="0.25">
      <c r="B5" s="144" t="s">
        <v>298</v>
      </c>
    </row>
    <row r="6" spans="2:16" x14ac:dyDescent="0.25">
      <c r="B6" s="144" t="s">
        <v>299</v>
      </c>
      <c r="O6" s="144"/>
    </row>
    <row r="7" spans="2:16" x14ac:dyDescent="0.25">
      <c r="B7" s="144" t="s">
        <v>300</v>
      </c>
    </row>
    <row r="8" spans="2:16" x14ac:dyDescent="0.25">
      <c r="B8" s="144" t="s">
        <v>301</v>
      </c>
    </row>
    <row r="9" spans="2:16" x14ac:dyDescent="0.25">
      <c r="B9" s="144" t="s">
        <v>302</v>
      </c>
    </row>
    <row r="10" spans="2:16" x14ac:dyDescent="0.25">
      <c r="B10" s="144" t="s">
        <v>303</v>
      </c>
    </row>
    <row r="11" spans="2:16" x14ac:dyDescent="0.25">
      <c r="B11" s="144" t="s">
        <v>304</v>
      </c>
    </row>
    <row r="12" spans="2:16" x14ac:dyDescent="0.25">
      <c r="B12" s="144" t="s">
        <v>305</v>
      </c>
    </row>
    <row r="13" spans="2:16" x14ac:dyDescent="0.25">
      <c r="B13" s="144" t="s">
        <v>306</v>
      </c>
    </row>
    <row r="14" spans="2:16" x14ac:dyDescent="0.25">
      <c r="B14" s="144" t="s">
        <v>307</v>
      </c>
    </row>
    <row r="15" spans="2:16" x14ac:dyDescent="0.25">
      <c r="B15" s="144" t="s">
        <v>308</v>
      </c>
    </row>
    <row r="16" spans="2:16" x14ac:dyDescent="0.25">
      <c r="B16" s="144" t="s">
        <v>309</v>
      </c>
    </row>
    <row r="17" spans="2:2" x14ac:dyDescent="0.25">
      <c r="B17" s="144" t="s">
        <v>310</v>
      </c>
    </row>
    <row r="21" spans="2:2" x14ac:dyDescent="0.25">
      <c r="B21" t="s">
        <v>449</v>
      </c>
    </row>
    <row r="22" spans="2:2" x14ac:dyDescent="0.25">
      <c r="B22" t="s">
        <v>450</v>
      </c>
    </row>
    <row r="23" spans="2:2" x14ac:dyDescent="0.25">
      <c r="B23" t="s">
        <v>452</v>
      </c>
    </row>
    <row r="24" spans="2:2" x14ac:dyDescent="0.25">
      <c r="B24" t="s">
        <v>451</v>
      </c>
    </row>
    <row r="25" spans="2:2" x14ac:dyDescent="0.25">
      <c r="B25" t="s">
        <v>453</v>
      </c>
    </row>
    <row r="26" spans="2:2" x14ac:dyDescent="0.25">
      <c r="B26" t="s">
        <v>454</v>
      </c>
    </row>
    <row r="27" spans="2:2" x14ac:dyDescent="0.25">
      <c r="B27" t="s">
        <v>455</v>
      </c>
    </row>
    <row r="28" spans="2:2" x14ac:dyDescent="0.25">
      <c r="B28" t="s">
        <v>456</v>
      </c>
    </row>
    <row r="29" spans="2:2" x14ac:dyDescent="0.25">
      <c r="B29" t="s">
        <v>457</v>
      </c>
    </row>
    <row r="30" spans="2:2" x14ac:dyDescent="0.25">
      <c r="B30" t="s">
        <v>458</v>
      </c>
    </row>
    <row r="33" spans="2:2" x14ac:dyDescent="0.25">
      <c r="B33" t="b">
        <v>1</v>
      </c>
    </row>
    <row r="34" spans="2:2" x14ac:dyDescent="0.25">
      <c r="B34" t="b">
        <v>0</v>
      </c>
    </row>
    <row r="35" spans="2:2" x14ac:dyDescent="0.25">
      <c r="B35" t="b">
        <v>0</v>
      </c>
    </row>
    <row r="36" spans="2:2" x14ac:dyDescent="0.25">
      <c r="B36" t="b">
        <v>0</v>
      </c>
    </row>
    <row r="37" spans="2:2" x14ac:dyDescent="0.25">
      <c r="B37" t="b">
        <v>0</v>
      </c>
    </row>
    <row r="38" spans="2:2" x14ac:dyDescent="0.25">
      <c r="B38" t="b">
        <v>0</v>
      </c>
    </row>
    <row r="39" spans="2:2" x14ac:dyDescent="0.25">
      <c r="B39" t="b">
        <v>0</v>
      </c>
    </row>
    <row r="40" spans="2:2" x14ac:dyDescent="0.25">
      <c r="B40" t="b">
        <v>0</v>
      </c>
    </row>
    <row r="41" spans="2:2" x14ac:dyDescent="0.25">
      <c r="B41" t="b">
        <v>0</v>
      </c>
    </row>
    <row r="42" spans="2:2" x14ac:dyDescent="0.25">
      <c r="B42" t="b">
        <v>0</v>
      </c>
    </row>
    <row r="44" spans="2:2" x14ac:dyDescent="0.25">
      <c r="B44">
        <v>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2834DDA90ADF448E1A8BFCB5FF329E" ma:contentTypeVersion="49" ma:contentTypeDescription="Create a new document." ma:contentTypeScope="" ma:versionID="75ee6de183b122cd6ee95d68f8b362a5">
  <xsd:schema xmlns:xsd="http://www.w3.org/2001/XMLSchema" xmlns:xs="http://www.w3.org/2001/XMLSchema" xmlns:p="http://schemas.microsoft.com/office/2006/metadata/properties" xmlns:ns1="http://schemas.microsoft.com/sharepoint/v3" xmlns:ns2="1a2e6e7a-ef84-4a7b-80f3-26635d7423ef" xmlns:ns3="133d9e52-2f7b-430f-8de4-25ef1582aa5c" targetNamespace="http://schemas.microsoft.com/office/2006/metadata/properties" ma:root="true" ma:fieldsID="6912205bb7bcfbab3624ce15bbfc42a7" ns1:_="" ns2:_="" ns3:_="">
    <xsd:import namespace="http://schemas.microsoft.com/sharepoint/v3"/>
    <xsd:import namespace="1a2e6e7a-ef84-4a7b-80f3-26635d7423ef"/>
    <xsd:import namespace="133d9e52-2f7b-430f-8de4-25ef1582aa5c"/>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2e6e7a-ef84-4a7b-80f3-26635d7423ef"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igrationWizId" ma:index="22" nillable="true" ma:displayName="MigrationWizId" ma:internalName="MigrationWizId">
      <xsd:simpleType>
        <xsd:restriction base="dms:Text"/>
      </xsd:simpleType>
    </xsd:element>
    <xsd:element name="MigrationWizIdPermissions" ma:index="23" nillable="true" ma:displayName="MigrationWizIdPermissions" ma:internalName="MigrationWizIdPermissions">
      <xsd:simpleType>
        <xsd:restriction base="dms:Text"/>
      </xsd:simpleType>
    </xsd:element>
    <xsd:element name="MigrationWizIdPermissionLevels" ma:index="24" nillable="true" ma:displayName="MigrationWizIdPermissionLevels" ma:internalName="MigrationWizIdPermissionLevels">
      <xsd:simpleType>
        <xsd:restriction base="dms:Text"/>
      </xsd:simpleType>
    </xsd:element>
    <xsd:element name="MigrationWizIdDocumentLibraryPermissions" ma:index="25" nillable="true" ma:displayName="MigrationWizIdDocumentLibraryPermissions" ma:internalName="MigrationWizIdDocumentLibraryPermissions">
      <xsd:simpleType>
        <xsd:restriction base="dms:Text"/>
      </xsd:simpleType>
    </xsd:element>
    <xsd:element name="MigrationWizIdSecurityGroups" ma:index="26" nillable="true" ma:displayName="MigrationWizIdSecurityGroups" ma:internalName="MigrationWizIdSecurityGroups">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3d9e52-2f7b-430f-8de4-25ef1582aa5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b931528-7731-46b5-96d6-f5a30f64ee86}" ma:internalName="TaxCatchAll" ma:showField="CatchAllData" ma:web="133d9e52-2f7b-430f-8de4-25ef1582a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33d9e52-2f7b-430f-8de4-25ef1582aa5c" xsi:nil="true"/>
    <SharedWithUsers xmlns="133d9e52-2f7b-430f-8de4-25ef1582aa5c">
      <UserInfo>
        <DisplayName/>
        <AccountId xsi:nil="true"/>
        <AccountType/>
      </UserInfo>
    </SharedWithUsers>
    <lcf76f155ced4ddcb4097134ff3c332f xmlns="1a2e6e7a-ef84-4a7b-80f3-26635d7423ef">
      <Terms xmlns="http://schemas.microsoft.com/office/infopath/2007/PartnerControls"/>
    </lcf76f155ced4ddcb4097134ff3c332f>
    <_ip_UnifiedCompliancePolicyUIAction xmlns="http://schemas.microsoft.com/sharepoint/v3" xsi:nil="true"/>
    <MigrationWizIdPermissionLevels xmlns="1a2e6e7a-ef84-4a7b-80f3-26635d7423ef" xsi:nil="true"/>
    <_ip_UnifiedCompliancePolicyProperties xmlns="http://schemas.microsoft.com/sharepoint/v3" xsi:nil="true"/>
    <MigrationWizId xmlns="1a2e6e7a-ef84-4a7b-80f3-26635d7423ef" xsi:nil="true"/>
    <MigrationWizIdDocumentLibraryPermissions xmlns="1a2e6e7a-ef84-4a7b-80f3-26635d7423ef" xsi:nil="true"/>
    <MigrationWizIdPermissions xmlns="1a2e6e7a-ef84-4a7b-80f3-26635d7423ef" xsi:nil="true"/>
    <MigrationWizIdSecurityGroups xmlns="1a2e6e7a-ef84-4a7b-80f3-26635d7423ef" xsi:nil="true"/>
  </documentManagement>
</p:properties>
</file>

<file path=customXml/itemProps1.xml><?xml version="1.0" encoding="utf-8"?>
<ds:datastoreItem xmlns:ds="http://schemas.openxmlformats.org/officeDocument/2006/customXml" ds:itemID="{1E309269-A13E-4470-9AA9-D3CCABD720B0}">
  <ds:schemaRefs>
    <ds:schemaRef ds:uri="http://schemas.microsoft.com/sharepoint/v3/contenttype/forms"/>
  </ds:schemaRefs>
</ds:datastoreItem>
</file>

<file path=customXml/itemProps2.xml><?xml version="1.0" encoding="utf-8"?>
<ds:datastoreItem xmlns:ds="http://schemas.openxmlformats.org/officeDocument/2006/customXml" ds:itemID="{74C42358-775A-4DD6-A899-F907985B93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2e6e7a-ef84-4a7b-80f3-26635d7423ef"/>
    <ds:schemaRef ds:uri="133d9e52-2f7b-430f-8de4-25ef1582a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2F34B2-370B-43C6-BBE8-5B321F8F5870}">
  <ds:schemaRefs>
    <ds:schemaRef ds:uri="http://schemas.microsoft.com/office/2006/documentManagement/types"/>
    <ds:schemaRef ds:uri="http://www.w3.org/XML/1998/namespace"/>
    <ds:schemaRef ds:uri="http://purl.org/dc/dcmitype/"/>
    <ds:schemaRef ds:uri="1a2e6e7a-ef84-4a7b-80f3-26635d7423ef"/>
    <ds:schemaRef ds:uri="133d9e52-2f7b-430f-8de4-25ef1582aa5c"/>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schemas.microsoft.com/sharepoint/v3"/>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Guidance &amp; Process</vt:lpstr>
      <vt:lpstr>Supplier &amp; Product Information</vt:lpstr>
      <vt:lpstr>Architecture</vt:lpstr>
      <vt:lpstr>NHS login</vt:lpstr>
      <vt:lpstr>AI Cyber Question Set</vt:lpstr>
      <vt:lpstr>Formula (Hidden)</vt:lpstr>
      <vt:lpstr>'Guidance &amp; Process'!Print_Area</vt:lpstr>
      <vt:lpstr>'Supplier &amp; Product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Dobson Richard</dc:creator>
  <cp:keywords/>
  <dc:description/>
  <cp:lastModifiedBy>HENRY, Matthew (NHS ENGLAND)</cp:lastModifiedBy>
  <cp:revision/>
  <dcterms:created xsi:type="dcterms:W3CDTF">1996-10-14T23:33:28Z</dcterms:created>
  <dcterms:modified xsi:type="dcterms:W3CDTF">2026-05-06T11:01:36Z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0x010100BC2834DDA90ADF448E1A8BFCB5FF329E</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bfe77eae-75bf-414c-b6ae-2f59a291ee42</vt:lpwstr>
  </property>
  <property fmtid="{D5CDD505-2E9C-101B-9397-08002B2CF9AE}" pid="6" name="InformationType">
    <vt:lpwstr>5;#Supporting material|9b65ea45-e8ed-4d1e-89cb-10eb0783136b</vt:lpwstr>
  </property>
  <property fmtid="{D5CDD505-2E9C-101B-9397-08002B2CF9AE}" pid="7" name="PortfolioCode">
    <vt:lpwstr/>
  </property>
  <property fmtid="{D5CDD505-2E9C-101B-9397-08002B2CF9AE}" pid="8" name="Order">
    <vt:r8>9385100</vt:r8>
  </property>
  <property fmtid="{D5CDD505-2E9C-101B-9397-08002B2CF9AE}" pid="9" name="TargetControlType">
    <vt:lpwstr/>
  </property>
  <property fmtid="{D5CDD505-2E9C-101B-9397-08002B2CF9AE}" pid="10" name="URL">
    <vt:lpwstr/>
  </property>
  <property fmtid="{D5CDD505-2E9C-101B-9397-08002B2CF9AE}" pid="11" name="CrawlerXSLFile">
    <vt:lpwstr/>
  </property>
  <property fmtid="{D5CDD505-2E9C-101B-9397-08002B2CF9AE}" pid="12" name="xd_Signature">
    <vt:bool>false</vt:bool>
  </property>
  <property fmtid="{D5CDD505-2E9C-101B-9397-08002B2CF9AE}" pid="13" name="xd_ProgID">
    <vt:lpwstr/>
  </property>
  <property fmtid="{D5CDD505-2E9C-101B-9397-08002B2CF9AE}" pid="14" name="SharedWithUsers">
    <vt:lpwstr/>
  </property>
  <property fmtid="{D5CDD505-2E9C-101B-9397-08002B2CF9AE}" pid="15" name="TemplateHidden">
    <vt:bool>false</vt:bool>
  </property>
  <property fmtid="{D5CDD505-2E9C-101B-9397-08002B2CF9AE}" pid="16" name="ManagedPropertyMapping">
    <vt:lpwstr/>
  </property>
  <property fmtid="{D5CDD505-2E9C-101B-9397-08002B2CF9AE}" pid="17" name="Addressee">
    <vt:lpwstr/>
  </property>
  <property fmtid="{D5CDD505-2E9C-101B-9397-08002B2CF9AE}" pid="18" name="tj3w">
    <vt:lpwstr/>
  </property>
  <property fmtid="{D5CDD505-2E9C-101B-9397-08002B2CF9AE}" pid="19" name="ComplianceAssetId">
    <vt:lpwstr/>
  </property>
  <property fmtid="{D5CDD505-2E9C-101B-9397-08002B2CF9AE}" pid="20" name="TemplateUrl">
    <vt:lpwstr/>
  </property>
  <property fmtid="{D5CDD505-2E9C-101B-9397-08002B2CF9AE}" pid="21" name="HtmlDesignAssociated">
    <vt:bool>false</vt:bool>
  </property>
  <property fmtid="{D5CDD505-2E9C-101B-9397-08002B2CF9AE}" pid="22" name="HtmlDesignPreviewUrl">
    <vt:lpwstr/>
  </property>
  <property fmtid="{D5CDD505-2E9C-101B-9397-08002B2CF9AE}" pid="23" name="Comments">
    <vt:lpwstr/>
  </property>
  <property fmtid="{D5CDD505-2E9C-101B-9397-08002B2CF9AE}" pid="24" name="MediaServiceImageTags">
    <vt:lpwstr/>
  </property>
</Properties>
</file>