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ethosltduk.sharepoint.com/sites/ETHOS/Projects/National Image Register - NHS England/Clinical Safety/DCB0129/National Imaging Registry DCB0129 Hazard Log/"/>
    </mc:Choice>
  </mc:AlternateContent>
  <xr:revisionPtr revIDLastSave="3" documentId="13_ncr:1_{13AC58CE-BF2E-1346-A3A4-E35FB1428A1E}" xr6:coauthVersionLast="47" xr6:coauthVersionMax="47" xr10:uidLastSave="{EEF38838-3D26-4448-8FD5-E1EA418D7589}"/>
  <bookViews>
    <workbookView xWindow="-24075" yWindow="8700" windowWidth="18270" windowHeight="10110" firstSheet="2" activeTab="3" xr2:uid="{00000000-000D-0000-FFFF-FFFF00000000}"/>
  </bookViews>
  <sheets>
    <sheet name="Cover Page" sheetId="16" r:id="rId1"/>
    <sheet name="Hazard Log - DCB0129" sheetId="24" r:id="rId2"/>
    <sheet name="Hazard Log - DCB0160" sheetId="25" r:id="rId3"/>
    <sheet name="Deployment Safety Requirements" sheetId="26" r:id="rId4"/>
    <sheet name="References" sheetId="19" r:id="rId5"/>
    <sheet name="Risk Matrix" sheetId="15" r:id="rId6"/>
    <sheet name="Retired Hazards" sheetId="23" r:id="rId7"/>
    <sheet name="NIR Hazard Change Log" sheetId="20" r:id="rId8"/>
  </sheets>
  <definedNames>
    <definedName name="_xlnm._FilterDatabase" localSheetId="6" hidden="1">'Retired Hazards'!$A$4:$AE$116</definedName>
    <definedName name="HazardGroups">'Risk Matrix'!$K$27:$K$36</definedName>
    <definedName name="Likelihood">'Risk Matrix'!$C$2:$C$6</definedName>
    <definedName name="Severity">'Risk Matrix'!$D$7:$H$7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2" i="24" l="1"/>
  <c r="AB13" i="24"/>
  <c r="AB14" i="24"/>
  <c r="AB6" i="24"/>
  <c r="AB7" i="24"/>
  <c r="AB8" i="24"/>
  <c r="AB9" i="24"/>
  <c r="AB10" i="24"/>
  <c r="AB11" i="24"/>
  <c r="AB16" i="24"/>
  <c r="AB17" i="24"/>
  <c r="R14" i="24" l="1"/>
  <c r="R8" i="24"/>
  <c r="R10" i="24"/>
  <c r="R9" i="24"/>
  <c r="R13" i="24"/>
  <c r="R7" i="24"/>
  <c r="R6" i="24"/>
  <c r="AB5" i="24"/>
  <c r="R5" i="24"/>
  <c r="R12" i="24"/>
  <c r="R11" i="24"/>
  <c r="AB6" i="23"/>
  <c r="AA6" i="23"/>
  <c r="Q6" i="23"/>
  <c r="P6" i="23"/>
  <c r="AB116" i="23"/>
  <c r="AB115" i="23"/>
  <c r="AB114" i="23"/>
  <c r="AB113" i="23"/>
  <c r="AB112" i="23"/>
  <c r="AA112" i="23"/>
  <c r="AB111" i="23"/>
  <c r="AA111" i="23"/>
  <c r="AB110" i="23"/>
  <c r="AA110" i="23"/>
  <c r="AB109" i="23"/>
  <c r="AA109" i="23"/>
  <c r="AB108" i="23"/>
  <c r="AA108" i="23"/>
  <c r="AB107" i="23"/>
  <c r="AA107" i="23"/>
  <c r="AB106" i="23"/>
  <c r="AA106" i="23"/>
  <c r="AB105" i="23"/>
  <c r="AA105" i="23"/>
  <c r="AB104" i="23"/>
  <c r="AA104" i="23"/>
  <c r="AB103" i="23"/>
  <c r="AA103" i="23"/>
  <c r="AB102" i="23"/>
  <c r="AA102" i="23"/>
  <c r="AB101" i="23"/>
  <c r="AA101" i="23"/>
  <c r="AB100" i="23"/>
  <c r="AA100" i="23"/>
  <c r="AB99" i="23"/>
  <c r="AA99" i="23"/>
  <c r="AB98" i="23"/>
  <c r="AA98" i="23"/>
  <c r="AB97" i="23"/>
  <c r="AA97" i="23"/>
  <c r="AB96" i="23"/>
  <c r="AA96" i="23"/>
  <c r="AB95" i="23"/>
  <c r="AA95" i="23"/>
  <c r="AB94" i="23"/>
  <c r="AA94" i="23"/>
  <c r="AB93" i="23"/>
  <c r="AA93" i="23"/>
  <c r="AB92" i="23"/>
  <c r="AA92" i="23"/>
  <c r="AB91" i="23"/>
  <c r="AA91" i="23"/>
  <c r="AB90" i="23"/>
  <c r="AA90" i="23"/>
  <c r="AB89" i="23"/>
  <c r="AA89" i="23"/>
  <c r="AB88" i="23"/>
  <c r="AA88" i="23"/>
  <c r="AB87" i="23"/>
  <c r="AA87" i="23"/>
  <c r="AB86" i="23"/>
  <c r="AA86" i="23"/>
  <c r="AB85" i="23"/>
  <c r="AA85" i="23"/>
  <c r="AB84" i="23"/>
  <c r="AA84" i="23"/>
  <c r="AB83" i="23"/>
  <c r="AA83" i="23"/>
  <c r="AB82" i="23"/>
  <c r="AA82" i="23"/>
  <c r="AB81" i="23"/>
  <c r="AA81" i="23"/>
  <c r="AB80" i="23"/>
  <c r="AA80" i="23"/>
  <c r="AB79" i="23"/>
  <c r="AA79" i="23"/>
  <c r="AB78" i="23"/>
  <c r="AA78" i="23"/>
  <c r="AB77" i="23"/>
  <c r="AA77" i="23"/>
  <c r="AB76" i="23"/>
  <c r="AA76" i="23"/>
  <c r="AB75" i="23"/>
  <c r="AA75" i="23"/>
  <c r="AB74" i="23"/>
  <c r="AA74" i="23"/>
  <c r="AB73" i="23"/>
  <c r="AA73" i="23"/>
  <c r="AB72" i="23"/>
  <c r="AA72" i="23"/>
  <c r="AB71" i="23"/>
  <c r="AA71" i="23"/>
  <c r="AB70" i="23"/>
  <c r="AA70" i="23"/>
  <c r="AB69" i="23"/>
  <c r="AA69" i="23"/>
  <c r="AB68" i="23"/>
  <c r="AA68" i="23"/>
  <c r="AB67" i="23"/>
  <c r="AA67" i="23"/>
  <c r="AB66" i="23"/>
  <c r="AA66" i="23"/>
  <c r="AB65" i="23"/>
  <c r="AA65" i="23"/>
  <c r="AB64" i="23"/>
  <c r="AA64" i="23"/>
  <c r="AB63" i="23"/>
  <c r="AA63" i="23"/>
  <c r="AB62" i="23"/>
  <c r="AA62" i="23"/>
  <c r="AB61" i="23"/>
  <c r="AA61" i="23"/>
  <c r="AB60" i="23"/>
  <c r="AA60" i="23"/>
  <c r="AB59" i="23"/>
  <c r="AA59" i="23"/>
  <c r="AB58" i="23"/>
  <c r="AA58" i="23"/>
  <c r="AB57" i="23"/>
  <c r="AA57" i="23"/>
  <c r="AB56" i="23"/>
  <c r="AA56" i="23"/>
  <c r="AB55" i="23"/>
  <c r="AA55" i="23"/>
  <c r="AB54" i="23"/>
  <c r="AA54" i="23"/>
  <c r="AB53" i="23"/>
  <c r="AA53" i="23"/>
  <c r="AB52" i="23"/>
  <c r="AA52" i="23"/>
  <c r="AB51" i="23"/>
  <c r="AA51" i="23"/>
  <c r="AB50" i="23"/>
  <c r="AA50" i="23"/>
  <c r="AB49" i="23"/>
  <c r="AA49" i="23"/>
  <c r="AB48" i="23"/>
  <c r="AA48" i="23"/>
  <c r="AB47" i="23"/>
  <c r="AA47" i="23"/>
  <c r="AB46" i="23"/>
  <c r="AA46" i="23"/>
  <c r="AB45" i="23"/>
  <c r="AA45" i="23"/>
  <c r="AB44" i="23"/>
  <c r="AA44" i="23"/>
  <c r="AB43" i="23"/>
  <c r="AA43" i="23"/>
  <c r="AB42" i="23"/>
  <c r="AA42" i="23"/>
  <c r="AB41" i="23"/>
  <c r="AA41" i="23"/>
  <c r="AB40" i="23"/>
  <c r="AA40" i="23"/>
  <c r="AB39" i="23"/>
  <c r="AA39" i="23"/>
  <c r="AB38" i="23"/>
  <c r="AA38" i="23"/>
  <c r="AB37" i="23"/>
  <c r="AA37" i="23"/>
  <c r="AB36" i="23"/>
  <c r="AA36" i="23"/>
  <c r="AB35" i="23"/>
  <c r="AA35" i="23"/>
  <c r="AB34" i="23"/>
  <c r="AA34" i="23"/>
  <c r="AB33" i="23"/>
  <c r="AA33" i="23"/>
  <c r="AB32" i="23"/>
  <c r="AA32" i="23"/>
  <c r="AB31" i="23"/>
  <c r="AA31" i="23"/>
  <c r="AB30" i="23"/>
  <c r="AA30" i="23"/>
  <c r="AB29" i="23"/>
  <c r="AA29" i="23"/>
  <c r="AB28" i="23"/>
  <c r="AA28" i="23"/>
  <c r="AB27" i="23"/>
  <c r="AA27" i="23"/>
  <c r="AB26" i="23"/>
  <c r="AA26" i="23"/>
  <c r="AB25" i="23"/>
  <c r="AA25" i="23"/>
  <c r="AB24" i="23"/>
  <c r="AA24" i="23"/>
  <c r="AB23" i="23"/>
  <c r="AA23" i="23"/>
  <c r="AB22" i="23"/>
  <c r="AA22" i="23"/>
  <c r="AB21" i="23"/>
  <c r="AA21" i="23"/>
  <c r="AB20" i="23"/>
  <c r="AA20" i="23"/>
  <c r="AB19" i="23"/>
  <c r="AA19" i="23"/>
  <c r="AB18" i="23"/>
  <c r="AA18" i="23"/>
  <c r="AB17" i="23"/>
  <c r="AA17" i="23"/>
  <c r="AB16" i="23"/>
  <c r="AA16" i="23"/>
  <c r="AB15" i="23"/>
  <c r="AA15" i="23"/>
  <c r="AB14" i="23"/>
  <c r="AA14" i="23"/>
  <c r="AB13" i="23"/>
  <c r="AA13" i="23"/>
  <c r="AB12" i="23"/>
  <c r="AA12" i="23"/>
  <c r="AB11" i="23"/>
  <c r="AA11" i="23"/>
  <c r="AB10" i="23"/>
  <c r="AA10" i="23"/>
  <c r="Q10" i="23"/>
  <c r="P10" i="23"/>
  <c r="AB9" i="23"/>
  <c r="AA9" i="23"/>
  <c r="Q9" i="23"/>
  <c r="P9" i="23"/>
  <c r="AB8" i="23"/>
  <c r="AA8" i="23"/>
  <c r="Q8" i="23"/>
  <c r="P8" i="23"/>
  <c r="AB7" i="23"/>
  <c r="AA7" i="23"/>
  <c r="Q7" i="23"/>
  <c r="P7" i="23"/>
  <c r="E44" i="16" l="1"/>
  <c r="E41" i="16"/>
  <c r="E43" i="16"/>
  <c r="E42" i="16"/>
  <c r="E40" i="16"/>
  <c r="D41" i="16"/>
  <c r="D40" i="16"/>
  <c r="D44" i="16"/>
  <c r="D43" i="16"/>
  <c r="D42" i="16"/>
  <c r="E45" i="16" l="1"/>
  <c r="D45"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tc={543DDD44-F669-461F-801E-4FD6E19147D3}</author>
    <author>tc={E76CA407-2034-46F0-BB61-7191D9012AB1}</author>
  </authors>
  <commentList>
    <comment ref="F9" authorId="0" shapeId="0" xr:uid="{543DDD44-F669-461F-801E-4FD6E19147D3}">
      <text>
        <t xml:space="preserve">[Threaded comment]
Your version of Excel allows you to read this threaded comment; however, any edits to it will get removed if the file is opened in a newer version of Excel. Learn more: https://go.microsoft.com/fwlink/?linkid=870924
Comment:
    Currently: Care Coordination.
But “UI complexity” is more of a Governance &amp; Operational Risk (training, usability, human factors) rather than direct “care coordination.”
Suggested re-grouping: Governance &amp; Operational Risks.
</t>
      </text>
    </comment>
    <comment ref="G14" authorId="1" shapeId="0" xr:uid="{E76CA407-2034-46F0-BB61-7191D9012AB1}">
      <text>
        <t xml:space="preserve">[Threaded comment]
Your version of Excel allows you to read this threaded comment; however, any edits to it will get removed if the file is opened in a newer version of Excel. Learn more: https://go.microsoft.com/fwlink/?linkid=870924
Comment:
    HAZL016 is an important assurance and configuration integrity hazard that sits between DevSecOps process control and safety-critical system deployment governance.
The focus here is on preventing unintended behaviour or unsafe configurations due to poor version control, deployment sequencing, or unvalidated changes. The NIR documentation provides a strong baseline for mitigating this hazard through CI/CD pipelines, IaC (Infrastructure-as-Code), and robust governance processes.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tc={AAEF9C36-5351-4129-A6F9-AEB592D67723}</author>
    <author>tc={8D94A506-5FDA-4773-A973-7A202A17E544}</author>
    <author>tc={721FC7CB-E0C0-4A73-AA1F-6449AF35341B}</author>
  </authors>
  <commentList>
    <comment ref="F8" authorId="0" shapeId="0" xr:uid="{AAEF9C36-5351-4129-A6F9-AEB592D67723}">
      <text>
        <t xml:space="preserve">[Threaded comment]
Your version of Excel allows you to read this threaded comment; however, any edits to it will get removed if the file is opened in a newer version of Excel. Learn more: https://go.microsoft.com/fwlink/?linkid=870924
Comment:
    there’s no bulk image/data migration into NIR itself. NIR is a registry (it points to studies held at source systems), so you don’t move historical images into it. </t>
      </text>
    </comment>
    <comment ref="F9" authorId="1" shapeId="0" xr:uid="{8D94A506-5FDA-4773-A973-7A202A17E544}">
      <text>
        <t xml:space="preserve">[Threaded comment]
Your version of Excel allows you to read this threaded comment; however, any edits to it will get removed if the file is opened in a newer version of Excel. Learn more: https://go.microsoft.com/fwlink/?linkid=870924
Comment:
    there’s no bulk image/data migration into NIR itself. NIR is a registry (it points to studies held at source systems), so you don’t move historical images into it. </t>
      </text>
    </comment>
    <comment ref="F10" authorId="2" shapeId="0" xr:uid="{721FC7CB-E0C0-4A73-AA1F-6449AF35341B}">
      <text>
        <t xml:space="preserve">[Threaded comment]
Your version of Excel allows you to read this threaded comment; however, any edits to it will get removed if the file is opened in a newer version of Excel. Learn more: https://go.microsoft.com/fwlink/?linkid=870924
Comment:
    there’s no bulk image/data migration into NIR itself. NIR is a registry (it points to studies held at source systems), so you don’t move historical images into it. </t>
      </text>
    </comment>
  </commentList>
</comments>
</file>

<file path=xl/sharedStrings.xml><?xml version="1.0" encoding="utf-8"?>
<sst xmlns="http://schemas.openxmlformats.org/spreadsheetml/2006/main" count="919" uniqueCount="646">
  <si>
    <t>Hazard Log</t>
  </si>
  <si>
    <t>Reviewer List</t>
  </si>
  <si>
    <t>Product</t>
  </si>
  <si>
    <t>NIR</t>
  </si>
  <si>
    <t>Name</t>
  </si>
  <si>
    <t>Title / Responsibility</t>
  </si>
  <si>
    <t>Product Version</t>
  </si>
  <si>
    <t>TBC</t>
  </si>
  <si>
    <t>Andrew Harrison (ETHOS)</t>
  </si>
  <si>
    <t>Principal Safety Engineer</t>
  </si>
  <si>
    <t>Status</t>
  </si>
  <si>
    <t>Draft</t>
  </si>
  <si>
    <t>Last Updated</t>
  </si>
  <si>
    <t>07.10.2025</t>
  </si>
  <si>
    <t>Hazard Log Version</t>
  </si>
  <si>
    <t>0.1.1</t>
  </si>
  <si>
    <t>Hazard Log Template Version</t>
  </si>
  <si>
    <t>Approval List</t>
  </si>
  <si>
    <t>Hazard Log Owner</t>
  </si>
  <si>
    <t>Hazard Log Author</t>
  </si>
  <si>
    <t>Clinical Safety Engineer</t>
  </si>
  <si>
    <t>Hazard Log Approval</t>
  </si>
  <si>
    <t>(See approval list)</t>
  </si>
  <si>
    <t xml:space="preserve">Savan Shah (ETHOS) </t>
  </si>
  <si>
    <t>Clincial Safety Officer</t>
  </si>
  <si>
    <t>Patrick Lester (ETHOS)</t>
  </si>
  <si>
    <t>Hazard Log Template Version History</t>
  </si>
  <si>
    <t>Version History</t>
  </si>
  <si>
    <t>Date</t>
  </si>
  <si>
    <t>Amendment History</t>
  </si>
  <si>
    <t>Author</t>
  </si>
  <si>
    <t>Approval</t>
  </si>
  <si>
    <t>Reviewers</t>
  </si>
  <si>
    <t>0.1.0</t>
  </si>
  <si>
    <t>12.09.2025</t>
  </si>
  <si>
    <t>Initial Publication.</t>
  </si>
  <si>
    <t>Savan Shah (ETHOS). CSO</t>
  </si>
  <si>
    <t>Updated Hazard Log after HL workshop 1</t>
  </si>
  <si>
    <t>CSG Comments review</t>
  </si>
  <si>
    <t>CSO review</t>
  </si>
  <si>
    <t>Hazard Log Purpose</t>
  </si>
  <si>
    <r>
      <t xml:space="preserve">The purpose of this Clinical Safety Hazard Log is to record and communicate the identification and resolution of clinical hazards associated with the NIR. This Hazard log is utilised by </t>
    </r>
    <r>
      <rPr>
        <b/>
        <sz val="10"/>
        <color rgb="FF000000"/>
        <rFont val="Calibri"/>
        <family val="2"/>
        <scheme val="minor"/>
      </rPr>
      <t xml:space="preserve"> Trust</t>
    </r>
    <r>
      <rPr>
        <sz val="10"/>
        <color rgb="FF000000"/>
        <rFont val="Calibri"/>
        <family val="2"/>
        <scheme val="minor"/>
      </rPr>
      <t xml:space="preserve"> as a clinical risk assessment, evaluation and management document of its NIR in compliance with NHS England's DCB 0129 Clinical Safety Standard.</t>
    </r>
  </si>
  <si>
    <t>Product Risk Rating</t>
  </si>
  <si>
    <t>Risk Summary</t>
  </si>
  <si>
    <t>Risk Rating</t>
  </si>
  <si>
    <t>Definition</t>
  </si>
  <si>
    <t>Initial Risk</t>
  </si>
  <si>
    <t>Residual Risk</t>
  </si>
  <si>
    <t>Unacceptable level of risk</t>
  </si>
  <si>
    <t>Mandatory elimination of hazard or addition of control measure to reduce risk to an acceptable level</t>
  </si>
  <si>
    <t>Undesirable level of risk. Attempts should be made to eliminate the hazard or implement control measures to reduce risk to an acceptable level. Shall only be acceptable when further risk reduction is impractical</t>
  </si>
  <si>
    <t>Acceptable where cost of further reduction outweighs benefits gained or where further risk reduction is impractical</t>
  </si>
  <si>
    <t>Acceptable, no further action required</t>
  </si>
  <si>
    <t>TOTAL RISKS</t>
  </si>
  <si>
    <t>Hazard Assessment</t>
  </si>
  <si>
    <t>Evidence</t>
  </si>
  <si>
    <t>Residual  Risk</t>
  </si>
  <si>
    <t>Owner</t>
  </si>
  <si>
    <t>Hazard ID</t>
  </si>
  <si>
    <t>Date Added</t>
  </si>
  <si>
    <t>Hazard grouping</t>
  </si>
  <si>
    <t>Hazard Description</t>
  </si>
  <si>
    <t>Existing Controls</t>
  </si>
  <si>
    <t>Initial Risk Assessment</t>
  </si>
  <si>
    <t>Additional Controls</t>
  </si>
  <si>
    <t>Residual Risk Assessment</t>
  </si>
  <si>
    <t>Date Last Updated</t>
  </si>
  <si>
    <t>DCB0129 to Legacy H/L Cross Reference</t>
  </si>
  <si>
    <t>System Design &amp; Testing (SDT)</t>
  </si>
  <si>
    <t>User Training (UT)</t>
  </si>
  <si>
    <t>Business &amp; Operational Processes (BOP)</t>
  </si>
  <si>
    <t>Residual risk ratings are calculated on the assumption that all deployment recommendations and local governance controls are implemented in accordance with the NIR Clinical Safety Case. Where these conditions are not met, the associated hazards revert to their initial risk rating, and system access should not be granted until controls are satisfied.</t>
  </si>
  <si>
    <t xml:space="preserve">Hazard </t>
  </si>
  <si>
    <t>Hazard Effect</t>
  </si>
  <si>
    <t>Potential Clinical Impact / Harm</t>
  </si>
  <si>
    <t>Possible Causes</t>
  </si>
  <si>
    <t>Description</t>
  </si>
  <si>
    <t>Severity</t>
  </si>
  <si>
    <t>Likelihood</t>
  </si>
  <si>
    <t>Risk</t>
  </si>
  <si>
    <t>Justification</t>
  </si>
  <si>
    <t>HAZ001</t>
  </si>
  <si>
    <t>28.10.25</t>
  </si>
  <si>
    <t>Patient Identification &amp; Matching Errors</t>
  </si>
  <si>
    <t>Incorrect patient–image matching</t>
  </si>
  <si>
    <t>Misdiagnosis or incorrect treatment due to incorrect association of studies or reports to the wrong patient.</t>
  </si>
  <si>
    <t>[HAZ001-H1] Imaging or report linked to the wrong patient, leading to inappropriate care or treatment.
[HAZ001-H2] Breach of patient confidentiality through misfiled records.
[HAZ001-H3] Delayed correct treatment while identity discrepancies are resolved 
[HAZ001-H4] Incorrect or inappropariate intervention and potentially unsafe clinical actions if misfiled reports are used.</t>
  </si>
  <si>
    <t>[HAZ001-C1] Mapping error in proxy, XCA query or FHIR retrieve
[HAZ001-C2] Inconsistent metadata formats
[HAZ001-C3] ID mis-mapping between systems
[HAZ001-C4] Manual entry error.</t>
  </si>
  <si>
    <r>
      <t xml:space="preserve">NHS-number &amp; DICOM UID validation
</t>
    </r>
    <r>
      <rPr>
        <b/>
        <sz val="11"/>
        <rFont val="Arial"/>
        <family val="2"/>
      </rPr>
      <t xml:space="preserve">Mandatory Use of NHS Number as Primary Identifier
</t>
    </r>
    <r>
      <rPr>
        <sz val="11"/>
        <rFont val="Arial"/>
        <family val="2"/>
      </rPr>
      <t xml:space="preserve">The NIR mandates use of the NHS Number as the unique patient identifier across all message exchanges. Secondary identifiers (e.g. DOB, name) are only used for context validation.
</t>
    </r>
    <r>
      <rPr>
        <b/>
        <sz val="11"/>
        <rFont val="Arial"/>
        <family val="2"/>
      </rPr>
      <t xml:space="preserve">Schema and Demographic Validation
</t>
    </r>
    <r>
      <rPr>
        <sz val="11"/>
        <rFont val="Arial"/>
        <family val="2"/>
      </rPr>
      <t xml:space="preserve">Incoming requests validated against FHIR/MHDS and XCA schemas that enforce NHS Number formatting and demographic field presence.
</t>
    </r>
    <r>
      <rPr>
        <b/>
        <sz val="11"/>
        <rFont val="Arial"/>
        <family val="2"/>
      </rPr>
      <t xml:space="preserve">Cross-Check of Patient Identity Metadata
</t>
    </r>
    <r>
      <rPr>
        <sz val="11"/>
        <rFont val="Arial"/>
        <family val="2"/>
      </rPr>
      <t xml:space="preserve">The registry cross-references metadata between federated records to ensure alignment of NHS Number, patient ID, and homeCommunityId before returning a query result.
</t>
    </r>
    <r>
      <rPr>
        <b/>
        <sz val="11"/>
        <rFont val="Arial"/>
        <family val="2"/>
      </rPr>
      <t>Digital Signatures and Provenance Controls</t>
    </r>
    <r>
      <rPr>
        <sz val="11"/>
        <rFont val="Arial"/>
        <family val="2"/>
      </rPr>
      <t xml:space="preserve">
All registry responses are digitally signed, and include provenance metadata (source Trust, timestamp, and patient ID), preventing undetected manipulation.
</t>
    </r>
    <r>
      <rPr>
        <b/>
        <sz val="11"/>
        <rFont val="Arial"/>
        <family val="2"/>
      </rPr>
      <t xml:space="preserve">Error Handling for Identifier Mismatch
</t>
    </r>
    <r>
      <rPr>
        <sz val="11"/>
        <rFont val="Arial"/>
        <family val="2"/>
      </rPr>
      <t xml:space="preserve">If a mismatch is detected (e.g. NHS number discrepancy between metadata and payload), the NIR gateway rejects the response with a defined error (IDENTIFIER_MISMATCH).
</t>
    </r>
    <r>
      <rPr>
        <b/>
        <sz val="11"/>
        <rFont val="Arial"/>
        <family val="2"/>
      </rPr>
      <t xml:space="preserve">
Federated Retrieval Model – Data Stays at Source</t>
    </r>
    <r>
      <rPr>
        <sz val="11"/>
        <rFont val="Arial"/>
        <family val="2"/>
      </rPr>
      <t xml:space="preserve">
Because NIR does not persist imaging, incorrect mappings cannot corrupt central data stores. Retrievals always originate from the owning trust.
</t>
    </r>
  </si>
  <si>
    <t>Ref: 22 DPIA – Data minimisation and patient identification controls 
22 DPIA_NIR_v0.5_Draft
Ref 29: Security &amp; Compliance Strategy – Input validation and schema enforcement 
Ref: NIR Data Flow Diagram – Query and retrieve sequence validation of patient identifiers NIR Data Flow Diagram-v13-20250…
Ref: NIR Trust Model – WS-Security and digital signature validation NIR Trust Model-v24-20250912_16…
Ref 8: NIR Error Handling – Identifier mismatch error category 
NIR Error Handling-v33-20250912…
Ref: NIR Product Brief – Federated data model and source system retrieval 
NIR Product Brief-v3-2025062…</t>
  </si>
  <si>
    <r>
      <t xml:space="preserve">UI confirmation screen with demographics
</t>
    </r>
    <r>
      <rPr>
        <b/>
        <sz val="11"/>
        <rFont val="Arial"/>
        <family val="2"/>
      </rPr>
      <t xml:space="preserve">
Clinician Verification Training</t>
    </r>
    <r>
      <rPr>
        <sz val="11"/>
        <rFont val="Arial"/>
        <family val="2"/>
      </rPr>
      <t xml:space="preserve">
Clinicians are trained to verify patient identifiers (NHS number, name, date of birth) on NIR-returned imaging before clinical use.
</t>
    </r>
    <r>
      <rPr>
        <b/>
        <sz val="11"/>
        <rFont val="Arial"/>
        <family val="2"/>
      </rPr>
      <t xml:space="preserve">Operational Staff Training for ID Mismatch Detection
</t>
    </r>
    <r>
      <rPr>
        <sz val="11"/>
        <rFont val="Arial"/>
        <family val="2"/>
      </rPr>
      <t xml:space="preserve">NIR and local IT operations teams trained to interpret logs and alerts showing identifier mismatches and initiate escalation.
</t>
    </r>
  </si>
  <si>
    <t>Ref: 22 DPIA – Clinical safety &amp; IG training requirements 
22 DPIA_NIR_v0.5_Draft
Ref: Observability &amp; Logging Strategy – Error event taxonomy and operational dashboards 
NIR Observability and Logging S…</t>
  </si>
  <si>
    <r>
      <rPr>
        <b/>
        <sz val="11"/>
        <rFont val="Arial"/>
        <family val="2"/>
      </rPr>
      <t xml:space="preserve">Data Sharing Agreements (DSAs) on Identifier Accuracy
</t>
    </r>
    <r>
      <rPr>
        <sz val="11"/>
        <rFont val="Arial"/>
        <family val="2"/>
      </rPr>
      <t xml:space="preserve">DSAs require all connected organisations to ensure accurate and current patient demographics are maintained locally.
</t>
    </r>
    <r>
      <rPr>
        <b/>
        <sz val="11"/>
        <rFont val="Arial"/>
        <family val="2"/>
      </rPr>
      <t xml:space="preserve">Governance Dashboard Tracking of ID Mismatch Errors
</t>
    </r>
    <r>
      <rPr>
        <sz val="11"/>
        <rFont val="Arial"/>
        <family val="2"/>
      </rPr>
      <t xml:space="preserve">Mismatch events are captured and trended on national dashboards to support proactive identification of suppliers or sites generating recurring issues.
</t>
    </r>
    <r>
      <rPr>
        <b/>
        <sz val="11"/>
        <rFont val="Arial"/>
        <family val="2"/>
      </rPr>
      <t xml:space="preserve">Change Control for Patient Index Configurations
</t>
    </r>
    <r>
      <rPr>
        <sz val="11"/>
        <rFont val="Arial"/>
        <family val="2"/>
      </rPr>
      <t xml:space="preserve">Patient ID index configurations are governed under formal change management to prevent accidental corruption of reference mappings.
</t>
    </r>
  </si>
  <si>
    <t>Ref: 22 DPIA – Organisational responsibilities &amp; DSAs 22 DPIA_NIR_v0.5_Draft
Ref: Reporting Management Dashboard – Error metrics and data integrity KPIs NIR Reporting Management Dashbo…
Ref: Infrastructure Architecture – Change Management process NIR Infrastructure Architecture</t>
  </si>
  <si>
    <t>Major</t>
  </si>
  <si>
    <t>Low</t>
  </si>
  <si>
    <t>Consequence (Major):
A mismatch between patient identifiers across federated systems could result in retrieval and display of another patient’s imaging.
This could lead to wrong-patient diagnosis or treatment, breaching clinical safety, confidentiality, and regulatory requirements (GDPR, Caldicott Principles). It is among the most serious possible clinical safety events in an imaging context.
Likelihood (Low):
The NIR enforces NHS Number as the unique patient identifier. All participating suppliers undergo conformance testing to ensure consistent identifier handling. Failures are detectable via error codes and audit trails.
Overall Risk Rating = 3  (Major × Low) Justification:
This is a high-consequence, low-frequency hazard. Robust controls are in place to prevent ID mismatch: Mandatory use of NHS Number as the primary patient key. Local tusts and deploying organisations to ensure 
demographic cross-check (name, DOB, sex) before display. Additionally, IHE PIX/PDQ identity management conformance testing and Immutable audit logs of query parameters and responses will mitigate against this risk. 
Whilst Onboarding will ensure use of NHS number and any other identifier issues, configuration, UAT.
What can’t be enforced are residual controls for local data quality, ID issues management and ongoing training.</t>
  </si>
  <si>
    <r>
      <t xml:space="preserve">Recommendations:
</t>
    </r>
    <r>
      <rPr>
        <b/>
        <sz val="11"/>
        <rFont val="Arial"/>
        <family val="2"/>
      </rPr>
      <t xml:space="preserve">Local Validation of Patient Demographics
</t>
    </r>
    <r>
      <rPr>
        <sz val="11"/>
        <rFont val="Arial"/>
        <family val="2"/>
      </rPr>
      <t xml:space="preserve">Trust PACS/RIS systems should validate NHS Numbers against the Personal Demographics Service (PDS) prior to publishing records to NIR.
</t>
    </r>
    <r>
      <rPr>
        <b/>
        <sz val="11"/>
        <rFont val="Arial"/>
        <family val="2"/>
      </rPr>
      <t xml:space="preserve">Monitor Identifier Mismatch Alerts
</t>
    </r>
    <r>
      <rPr>
        <sz val="11"/>
        <rFont val="Arial"/>
        <family val="2"/>
      </rPr>
      <t xml:space="preserve">Local monitoring dashboards should capture NIR mismatch alerts and investigate at source when detected.
</t>
    </r>
    <r>
      <rPr>
        <b/>
        <sz val="11"/>
        <rFont val="Arial"/>
        <family val="2"/>
      </rPr>
      <t xml:space="preserve">Supplier Conformance Testing on Identifier Mapping
</t>
    </r>
    <r>
      <rPr>
        <sz val="11"/>
        <rFont val="Arial"/>
        <family val="2"/>
      </rPr>
      <t xml:space="preserve">Prior to go-live, each supplier must demonstrate correct handling of patient identifiers within both MHDS and XCA protocol messages.
</t>
    </r>
  </si>
  <si>
    <r>
      <t xml:space="preserve">Ref: 22 DPIA – Local system responsibilities for identifier accuracy 
22 DPIA_NIR_v0.5_Draft
Ref: Observability &amp; Logging Strategy – Event monitoring and alerting configuration 
NIR Observability and Logging S…
Ref: Product Brief – Supplier onboarding and conformance validation 
01 NIR Product Brief-v3-2025062…
</t>
    </r>
    <r>
      <rPr>
        <sz val="11"/>
        <color rgb="FFFF0000"/>
        <rFont val="Arial"/>
        <family val="2"/>
      </rPr>
      <t>Active validation test logs (e.g., test scripts, ingestion validation reports) - Real-time error reporting or rejection logs and validation at ingestion to demonstrate active monitoring rather than static validation.</t>
    </r>
  </si>
  <si>
    <r>
      <t xml:space="preserve">Recommendations:
</t>
    </r>
    <r>
      <rPr>
        <b/>
        <sz val="11"/>
        <rFont val="Arial"/>
        <family val="2"/>
      </rPr>
      <t xml:space="preserve">Clinician Training on Verification Before Use
</t>
    </r>
    <r>
      <rPr>
        <sz val="11"/>
        <rFont val="Arial"/>
        <family val="2"/>
      </rPr>
      <t xml:space="preserve">Reinforce “verify-before-use” principles through induction and refresher training (NHS number, DOB, and study description).
</t>
    </r>
    <r>
      <rPr>
        <b/>
        <sz val="11"/>
        <rFont val="Arial"/>
        <family val="2"/>
      </rPr>
      <t xml:space="preserve">IT and Data Quality Team Awareness
</t>
    </r>
    <r>
      <rPr>
        <sz val="11"/>
        <rFont val="Arial"/>
        <family val="2"/>
      </rPr>
      <t xml:space="preserve">Train IT/data quality staff to analyse identifier error logs and collaborate with PACS vendors to resolve root causes.
</t>
    </r>
  </si>
  <si>
    <t>Ref: 22 DPIA – Clinical safety guidance and staff training provisions 22 DPIA_NIR_v0.5_Draft
Ref: Observability &amp; Logging Strategy – Log interpretation and troubleshooting guidance 
NIR Observability and Logging S…</t>
  </si>
  <si>
    <r>
      <t xml:space="preserve">Recommendations:
</t>
    </r>
    <r>
      <rPr>
        <b/>
        <sz val="11"/>
        <rFont val="Arial"/>
        <family val="2"/>
      </rPr>
      <t>Escalation SOP for Identifier Discrepancies</t>
    </r>
    <r>
      <rPr>
        <sz val="11"/>
        <rFont val="Arial"/>
        <family val="2"/>
      </rPr>
      <t xml:space="preserve">
SOPs should define local response steps when patient ID mismatches are suspected (e.g., clinical incident escalation, rollback, and safety notification).
</t>
    </r>
    <r>
      <rPr>
        <b/>
        <sz val="11"/>
        <rFont val="Arial"/>
        <family val="2"/>
      </rPr>
      <t>Governance Review of Mismatch Incidents</t>
    </r>
    <r>
      <rPr>
        <sz val="11"/>
        <rFont val="Arial"/>
        <family val="2"/>
      </rPr>
      <t xml:space="preserve">
Identifier mismatch trends reviewed at monthly governance meetings; recurring suppliers/sites flagged for intervention.
</t>
    </r>
    <r>
      <rPr>
        <b/>
        <sz val="11"/>
        <rFont val="Arial"/>
        <family val="2"/>
      </rPr>
      <t xml:space="preserve">
Data Quality Audit Cycles</t>
    </r>
    <r>
      <rPr>
        <sz val="11"/>
        <rFont val="Arial"/>
        <family val="2"/>
      </rPr>
      <t xml:space="preserve">
Trusts perform periodic audits comparing local PACS identifiers with NIR index entries to detect latent mismatches.
</t>
    </r>
  </si>
  <si>
    <t>Ref: 22 DPIA – Incident escalation &amp; accountability 22 DPIA_NIR_v0.5_Draft
Ref: Reporting Dashboard – Governance and KPI review cycle NIR Reporting Management Dashbo…
Ref: 22 DPIA – Data accuracy and audit responsibility 22 DPIA_NIR_v0.5_Draft</t>
  </si>
  <si>
    <t>Very Low</t>
  </si>
  <si>
    <r>
      <t xml:space="preserve">
</t>
    </r>
    <r>
      <rPr>
        <sz val="12"/>
        <color rgb="FFFF0000"/>
        <rFont val="Aptos"/>
      </rPr>
      <t>NHS Number and DICOM UID validation are enforced at data ingestion, ensuring consistent patient–image linkage across repositories. Mandatory field reconciliation and automated rejection logs detect mismatches in real time. Validation reports and audit logs demonstrate that mis-matched records are intercepted before clinical use.
Local user training on patient identification and escalation SOPs, make mismatches extremely rare. Deployment verification ensures metadata mapping consistency across integrations. The only remaining risk arises from extreme edge cases such as simultaneous patient merges or external system data corruption. 
Residual risk remains minimal and relates only to rare manual data-entry or upstream mapping discrepancies.</t>
    </r>
  </si>
  <si>
    <t>Clinical Safety Officer (CSO), Technical Architect (Integration Lead), Local Radiology PACS Administrator</t>
  </si>
  <si>
    <t>Mitigation in progress</t>
  </si>
  <si>
    <t>HAZ002</t>
  </si>
  <si>
    <t>Security, Privacy &amp; Access Control Risks</t>
  </si>
  <si>
    <t>Unauthorised or inappropriate access</t>
  </si>
  <si>
    <t>Inappropriate access to patient information by unauthorized users or external threats, potentially affecting patient privacy and data integrity.</t>
  </si>
  <si>
    <t>[HAZ002-H1] Privacy violation causing patient distress
[HAZ002-H2] Potential patient clinical harm if data is modified inappropriately 
[HAZ002-H3] Safeguarding risks for vulnerable patients
[HAZ002-H4] Loss of patient trust affecting care engagement
[HAZ002-H5] Identity theft or fraud using patient information
[HAZ002-H6] Confidendiality breach</t>
  </si>
  <si>
    <t xml:space="preserve">[HAZ002-C1] Inadequate access control configurations
[HAZ002-C2] Compromised user credentials
[HAZ002-C3] Insider threats from authorized users
[HAZ002-C4] Cyber attacks or ransomware
[HAZ002-C5] Shared login credentials
[HAZ002-C6] Insufficient session timeout controls
[HAZ002-C7] Weak authentication mechanisms/ weak RBAC
[HAZ002-C8] Inadequate audit logging of access
[HAZ002-C9] Lack of IG governance
</t>
  </si>
  <si>
    <r>
      <t xml:space="preserve">Workshop Notes: CRL monitoring - NHS 24 hours. Certificates - rotate, mention which ones are changed and why, and double check expiry to monitor and alert.
Pen testing - reassurance before going Live.
All traffic is encrypted - SOAP. 
</t>
    </r>
    <r>
      <rPr>
        <b/>
        <sz val="11"/>
        <rFont val="Arial"/>
        <family val="2"/>
      </rPr>
      <t>Mutual TLS (mTLS) for All Network Connections</t>
    </r>
    <r>
      <rPr>
        <sz val="11"/>
        <rFont val="Arial"/>
        <family val="2"/>
      </rPr>
      <t xml:space="preserve">
All client and server communications use mTLS with NHS-issued digital certificates, preventing unauthorised endpoints or man-in-the-middle interception.
</t>
    </r>
    <r>
      <rPr>
        <b/>
        <sz val="11"/>
        <rFont val="Arial"/>
        <family val="2"/>
      </rPr>
      <t>WS-Security with SAML Assertions (XUA / IHE Profile)</t>
    </r>
    <r>
      <rPr>
        <sz val="11"/>
        <rFont val="Arial"/>
        <family val="2"/>
      </rPr>
      <t xml:space="preserve">
Each request carries a signed user assertion that includes authenticated identity, role, and organisation, ensuring accountability and access control enforcement.
</t>
    </r>
    <r>
      <rPr>
        <b/>
        <sz val="11"/>
        <rFont val="Arial"/>
        <family val="2"/>
      </rPr>
      <t>Federated Identity and Access Control (RBAC Enforcement via Local Systems)</t>
    </r>
    <r>
      <rPr>
        <sz val="11"/>
        <rFont val="Arial"/>
        <family val="2"/>
      </rPr>
      <t xml:space="preserve">
NIR authorises requests based on organisational certificates and signed identity claims, leaving detailed role and privilege control to local RBAC implementations.
</t>
    </r>
    <r>
      <rPr>
        <b/>
        <sz val="11"/>
        <rFont val="Arial"/>
        <family val="2"/>
      </rPr>
      <t>Audit Logging and Immutable Event Trail</t>
    </r>
    <r>
      <rPr>
        <sz val="11"/>
        <rFont val="Arial"/>
        <family val="2"/>
      </rPr>
      <t xml:space="preserve">
All access, query, and retrieval events are logged with user, organisation, timestamp, and patient identifiers; logs are immutable and retained per NHS audit policy.
</t>
    </r>
    <r>
      <rPr>
        <b/>
        <sz val="11"/>
        <rFont val="Arial"/>
        <family val="2"/>
      </rPr>
      <t>Encryption at Rest and in Transit</t>
    </r>
    <r>
      <rPr>
        <sz val="11"/>
        <rFont val="Arial"/>
        <family val="2"/>
      </rPr>
      <t xml:space="preserve">
Data within NIR’s transient layers and all communication channels are encrypted using AES-256 and TLS 1.3 to protect confidentiality and integrity.
</t>
    </r>
    <r>
      <rPr>
        <b/>
        <sz val="11"/>
        <rFont val="Arial"/>
        <family val="2"/>
      </rPr>
      <t>Least-Privilege Service Architecture</t>
    </r>
    <r>
      <rPr>
        <sz val="11"/>
        <rFont val="Arial"/>
        <family val="2"/>
      </rPr>
      <t xml:space="preserve">
Microservices operate with minimal IAM permissions and segregated roles; no component can access patient data beyond its explicit function.
</t>
    </r>
  </si>
  <si>
    <t xml:space="preserve">Ref: NIR Security &amp; Compliance Strategy – mTLS enforcement and endpoint authentication 
Ref: NIR Trust Model – WS-Security, SAML token signing and identity propagation 
Ref: NIR Security &amp; Compliance Strategy – Federated access and delegated RBAC model 
Ref: NIR Observability &amp; Logging Strategy – Structured audit logging and traceability model 
Ref: NIR Security &amp; Compliance Strategy – Encryption standards and data protection measures 
Ref: NIR Infrastructure Architecture – IAM roles, security groups and service isolation </t>
  </si>
  <si>
    <r>
      <rPr>
        <b/>
        <sz val="11"/>
        <rFont val="Arial"/>
        <family val="2"/>
      </rPr>
      <t>Operational Security Training for NIR Service Teams</t>
    </r>
    <r>
      <rPr>
        <sz val="11"/>
        <rFont val="Arial"/>
        <family val="2"/>
      </rPr>
      <t xml:space="preserve">
NIR DevOps and operations staff trained on secure key management, audit log monitoring, and responding to unauthorised access events.
</t>
    </r>
    <r>
      <rPr>
        <b/>
        <sz val="11"/>
        <rFont val="Arial"/>
        <family val="2"/>
      </rPr>
      <t>Awareness Training for Connected Organisations</t>
    </r>
    <r>
      <rPr>
        <sz val="11"/>
        <rFont val="Arial"/>
        <family val="2"/>
      </rPr>
      <t xml:space="preserve">
Supplier and NHS IT staff trained on the federated access model, certificate usage, and RBAC delegation requirements.</t>
    </r>
  </si>
  <si>
    <t xml:space="preserve">Ref: NIR Observability &amp; Logging Strategy – Operational training and incident response guidance 
Ref: 22 DPIA – Information governance &amp; training requirements for participating organisations </t>
  </si>
  <si>
    <t>Federated Trust and Data Sharing Agreements (DSAs)
DSAs define responsibilities for user access management, data confidentiality, and appropriate use of patient data by each connected organisation.
Security Governance and Incident Oversight
National NIR governance monitors access anomalies, investigates unauthorised access alerts, and ensures corrective actions across networks.
Change and Certificate Lifecycle Management
Certificate issuance, renewal, and revocation managed under strict PKI controls; expired or revoked certificates immediately disable access.</t>
  </si>
  <si>
    <t xml:space="preserve">Ref: 22 DPIA – DSAs and organisational accountability section 
Ref: NIR Reporting Management Dashboard – Governance &amp; compliance KPIs for security incidents 
Ref: NIR Security &amp; Compliance Strategy – PKI and certificate lifecycle management </t>
  </si>
  <si>
    <t>Considerable</t>
  </si>
  <si>
    <t>Consequence (Considerable):
If unauthorised users gain access or if legitimate users view data outside their role, patient confidentiality is breached, contravening GDPR and NHS information governance. Such an event could expose sensitive clinical imaging, damage patient trust, and trigger regulatory sanction.
Likelihood (Low):
Access is tightly controlled via NHS Smartcard or authenticated SSO (CIS2), enforced RBAC, and multifactor authentication. The NIR employs secure TLS + transport, immutable audit logging, and regular penetration tests. Each supplier is required to demonstrate IHE ATNA “secure node” conformance and pass NHS Digital DSPT review.
Overall Risk Rating = 2 (Considerable × Low) Justification:
The impact of a breach is severe, but existing technical and organisational controls render the likelihood very low. Continuous audit, proactive monitoring, and contractual IG clauses maintain residual risk within acceptable tolerance. Residual exposure relates primarily to credential misuse or insider access, mitigated through user training and audit trail review.
Security of the solution “as-designed” should ensure external access only through a secure link with the correct credentials. 
Local security controls will still be required, such as managed RBAC  to prevent staff inappropriate access, enforcement of policy, such as Acceptable Use, and technical security issues, such as secure integration across local systems.</t>
  </si>
  <si>
    <r>
      <rPr>
        <b/>
        <u/>
        <sz val="11"/>
        <rFont val="Arial"/>
        <family val="2"/>
      </rPr>
      <t>Recommendations:</t>
    </r>
    <r>
      <rPr>
        <sz val="11"/>
        <rFont val="Arial"/>
        <family val="2"/>
      </rPr>
      <t xml:space="preserve">
</t>
    </r>
    <r>
      <rPr>
        <b/>
        <sz val="11"/>
        <rFont val="Arial"/>
        <family val="2"/>
      </rPr>
      <t xml:space="preserve">
Enforce Strong Role-Based Access Controls (RBAC)
</t>
    </r>
    <r>
      <rPr>
        <sz val="11"/>
        <rFont val="Arial"/>
        <family val="2"/>
      </rPr>
      <t xml:space="preserve">Organisations must implement and maintain detailed RBAC rules ensuring only authorised roles can query or retrieve data via NIR.
</t>
    </r>
    <r>
      <rPr>
        <b/>
        <sz val="11"/>
        <rFont val="Arial"/>
        <family val="2"/>
      </rPr>
      <t>Use Multi-Factor Authentication (MFA) for Local Systems</t>
    </r>
    <r>
      <rPr>
        <sz val="11"/>
        <rFont val="Arial"/>
        <family val="2"/>
      </rPr>
      <t xml:space="preserve">
Access to systems capable of connecting to NIR (e.g., PACS/RIS gateways) must use MFA to prevent credential theft or misuse.
</t>
    </r>
    <r>
      <rPr>
        <b/>
        <sz val="11"/>
        <rFont val="Arial"/>
        <family val="2"/>
      </rPr>
      <t xml:space="preserve">Local Network and Endpoint Security Controls
</t>
    </r>
    <r>
      <rPr>
        <sz val="11"/>
        <rFont val="Arial"/>
        <family val="2"/>
      </rPr>
      <t>Organisations must maintain secure network configurations, patching, and endpoint protection to prevent external threat access.</t>
    </r>
  </si>
  <si>
    <r>
      <t xml:space="preserve">Ref: 22 DPIA – Local system responsibilities for user access control  22 DPIA_NIR_v0.5_Draft
Ref 29: Security &amp; Compliance Strategy – Authentication guidance and MFA best practice 
Ref: NIR Security &amp; Compliance Strategy – Endpoint security and network hardening requirements 
</t>
    </r>
    <r>
      <rPr>
        <sz val="11"/>
        <color rgb="FFFF0000"/>
        <rFont val="Arial"/>
        <family val="2"/>
      </rPr>
      <t xml:space="preserve">
</t>
    </r>
  </si>
  <si>
    <r>
      <t xml:space="preserve">Recommendations:
</t>
    </r>
    <r>
      <rPr>
        <sz val="11"/>
        <rFont val="Arial"/>
        <family val="2"/>
      </rPr>
      <t xml:space="preserve">
</t>
    </r>
    <r>
      <rPr>
        <b/>
        <sz val="11"/>
        <rFont val="Arial"/>
        <family val="2"/>
      </rPr>
      <t xml:space="preserve">Staff Training on Appropriate Access and IG Responsibilities
</t>
    </r>
    <r>
      <rPr>
        <sz val="11"/>
        <rFont val="Arial"/>
        <family val="2"/>
      </rPr>
      <t xml:space="preserve">Clinical and administrative users trained on principles of least privilege, patient confidentiality, and appropriate use of NIR data.
</t>
    </r>
    <r>
      <rPr>
        <b/>
        <sz val="11"/>
        <rFont val="Arial"/>
        <family val="2"/>
      </rPr>
      <t xml:space="preserve">Periodic Refresher Training for IT and Security Teams
</t>
    </r>
    <r>
      <rPr>
        <sz val="11"/>
        <rFont val="Arial"/>
        <family val="2"/>
      </rPr>
      <t>Reinforce secure key handling, certificate management, and RBAC configuration at least annually or after system updates.</t>
    </r>
  </si>
  <si>
    <t>Ref: 22 DPIA – Information governance and privacy awareness training 
22 DPIA_NIR_v0.5_Draft
Ref 29: Security &amp; Compliance Strategy – Security training and competency maintenance</t>
  </si>
  <si>
    <r>
      <t>Recommendations:</t>
    </r>
    <r>
      <rPr>
        <sz val="11"/>
        <rFont val="Arial"/>
        <family val="2"/>
      </rPr>
      <t xml:space="preserve">
</t>
    </r>
    <r>
      <rPr>
        <b/>
        <sz val="11"/>
        <rFont val="Arial"/>
        <family val="2"/>
      </rPr>
      <t xml:space="preserve">Access Governance and User Lifecycle Management
</t>
    </r>
    <r>
      <rPr>
        <sz val="11"/>
        <rFont val="Arial"/>
        <family val="2"/>
      </rPr>
      <t xml:space="preserve">Organisations must have defined joiner–mover–leaver (JML) processes ensuring access is revoked immediately when staff leave or change roles.
</t>
    </r>
    <r>
      <rPr>
        <b/>
        <sz val="11"/>
        <rFont val="Arial"/>
        <family val="2"/>
      </rPr>
      <t xml:space="preserve">Audit Log Review and Anomaly Detection
</t>
    </r>
    <r>
      <rPr>
        <sz val="11"/>
        <rFont val="Arial"/>
        <family val="2"/>
      </rPr>
      <t xml:space="preserve">Regular audit log reviews to detect unusual query or retrieval patterns (e.g., large data pulls or out-of-hours access).
</t>
    </r>
    <r>
      <rPr>
        <b/>
        <sz val="11"/>
        <rFont val="Arial"/>
        <family val="2"/>
      </rPr>
      <t xml:space="preserve">Local Security Incident Response SOPs
</t>
    </r>
    <r>
      <rPr>
        <sz val="11"/>
        <rFont val="Arial"/>
        <family val="2"/>
      </rPr>
      <t xml:space="preserve">Each organisation must maintain an SOP for reporting and responding to unauthorised access or data breaches linked to NIR activity.
</t>
    </r>
    <r>
      <rPr>
        <b/>
        <sz val="11"/>
        <rFont val="Arial"/>
        <family val="2"/>
      </rPr>
      <t xml:space="preserve">Participation in National Security Governance
</t>
    </r>
    <r>
      <rPr>
        <sz val="11"/>
        <rFont val="Arial"/>
        <family val="2"/>
      </rPr>
      <t>Trust CISOs and Data Protection Officers participate in NIR governance meetings reviewing access control, audit results, and breach reports.</t>
    </r>
  </si>
  <si>
    <r>
      <t xml:space="preserve">Ref: 22 DPIA – Organisational accountability for user access lifecycle 
22 DPIA_NIR_v0.5_Draft
Ref: NIR Observability &amp; Logging Strategy – Log aggregation, anomaly detection and alerting 
Ref: 22 DPIA – Incident management and breach notification process 
22 DPIA_NIR_v0.5_Draft
Ref: Reporting Management Dashboard – Security and compliance governance section 
</t>
    </r>
    <r>
      <rPr>
        <sz val="11"/>
        <color rgb="FFFF0000"/>
        <rFont val="Arial"/>
        <family val="2"/>
      </rPr>
      <t xml:space="preserve">Periodic access reviews and account deactivation protocols are in place (Evidence - training compliance, MFA validation, access review logs)
</t>
    </r>
  </si>
  <si>
    <t>Full RBAC, MFA, and audit monitoring are embedded in deployment controls. 
Comprehensive Role-Based Access Control (RBAC), Multi-Factor Authentication (MFA), and full audit trail monitoring are active across the NIR environment. 
User onboarding includes IG training and local access governance. BOP processes define escalation and account termination SOPs, making breaches improbable except in cases of deliberate malicious insider behaviour circumventing all controls.
Access governance includes joiner-mover-leaver (JML) processes and  access reviews. Audit samples confirm timely deactivation of leaver accounts and MFA compliance.
Residual risk is limited to exceptional credential misuse or policy deviation.</t>
  </si>
  <si>
    <t>Information Governance Lead, Cybersecurity Lead, Local System Administrator, Clinical Safety Officer</t>
  </si>
  <si>
    <t>HAZ003</t>
  </si>
  <si>
    <t>System Availability / Access</t>
  </si>
  <si>
    <t>NIR is unavailable or inaccessible, including downtime during critical patient episodes</t>
  </si>
  <si>
    <t xml:space="preserve">Complete system unavailability preventing access to NIR </t>
  </si>
  <si>
    <t xml:space="preserve">[HAZ003-H1] Missed critical diagnoses due to inability to access recent images / radiographs - Delay in stroke/trauma/treatment pathways which can lead to patient care and treatment
[HAZ003-H2] Delayed emergency referrals leading to patient deterioration
[HAZ003-H3] Loss of clinical decision support (NHS Pathways) leading to suboptimal triage decisions due to inability to access images
[HAZ003-H4] Inability to document clinical encounters potentially affecting continuity of care
[HAZ003-H5] Complete failure would lead to loss of system and as a result reduce patient access for urgent and emergency care. Where this may be partial, the reduced capacity would have a proportionate impact on patients accessing healthcare which may result in patient safety incidents.
</t>
  </si>
  <si>
    <t>[HAZ003-C1] Infrastructure failures (server hardware, storage systems)
[HAZ003-C2] Cyber attacks (as demonstrated by 2022 Advanced ransomware incident)
[HAZ003-C3] Network connectivity issues
[HAZ003-C4] Planned maintenance windows / NIR/NRL downtime  without adequate contingency
[HAZ003-C5] Power supply failures
[HAZ003-C6] Database corruption or failure
[HAZ003-C7] Cloud hosting environment failures
[HAZ003-C8] Third-party service dependencies (NHS Spine, GP Connect)
[HAZ003-C9] System overload during peak usage periods
[HAZ003-C10] Software bugs causing system crashes
[HAZ003-C11] Resources not available 
[HAZ003-C12] AZ isolation [HAZ003-C13] Failed failover</t>
  </si>
  <si>
    <r>
      <rPr>
        <b/>
        <sz val="11"/>
        <rFont val="Arial"/>
        <family val="2"/>
      </rPr>
      <t>Multi-AZ (Availability Zone) Redundancy</t>
    </r>
    <r>
      <rPr>
        <sz val="11"/>
        <rFont val="Arial"/>
        <family val="2"/>
      </rPr>
      <t xml:space="preserve">
Core NIR services are deployed across multiple AWS Availability Zones to eliminate single-point infrastructure failures.
</t>
    </r>
    <r>
      <rPr>
        <b/>
        <sz val="11"/>
        <rFont val="Arial"/>
        <family val="2"/>
      </rPr>
      <t>Auto-Scaling and Load Balancing</t>
    </r>
    <r>
      <rPr>
        <sz val="11"/>
        <rFont val="Arial"/>
        <family val="2"/>
      </rPr>
      <t xml:space="preserve">
Horizontal scaling via AWS Application Load Balancer (ALB) and EC2 Auto-Scaling Groups maintains performance during peak demand.
</t>
    </r>
    <r>
      <rPr>
        <b/>
        <sz val="11"/>
        <rFont val="Arial"/>
        <family val="2"/>
      </rPr>
      <t>Stateless Microservice Architecture</t>
    </r>
    <r>
      <rPr>
        <sz val="11"/>
        <rFont val="Arial"/>
        <family val="2"/>
      </rPr>
      <t xml:space="preserve">
Services are stateless with decoupled message handling, allowing restarts or replacements without data loss.
</t>
    </r>
    <r>
      <rPr>
        <b/>
        <sz val="11"/>
        <rFont val="Arial"/>
        <family val="2"/>
      </rPr>
      <t xml:space="preserve">Resilient Network Gateway Configuration
</t>
    </r>
    <r>
      <rPr>
        <sz val="11"/>
        <rFont val="Arial"/>
        <family val="2"/>
      </rPr>
      <t xml:space="preserve">Dual NAT Gateways and redundant network paths ensure external connectivity continuity if a gateway or EIP fails.
</t>
    </r>
    <r>
      <rPr>
        <b/>
        <sz val="11"/>
        <rFont val="Arial"/>
        <family val="2"/>
      </rPr>
      <t xml:space="preserve">Continuous Health Monitoring and Auto-Recovery
</t>
    </r>
    <r>
      <rPr>
        <sz val="11"/>
        <rFont val="Arial"/>
        <family val="2"/>
      </rPr>
      <t xml:space="preserve">AWS CloudWatch and custom metrics track latency and error rates; unhealthy instances are replaced automatically.
</t>
    </r>
    <r>
      <rPr>
        <b/>
        <sz val="11"/>
        <rFont val="Arial"/>
        <family val="2"/>
      </rPr>
      <t>Automated Backup and Replication</t>
    </r>
    <r>
      <rPr>
        <sz val="11"/>
        <rFont val="Arial"/>
        <family val="2"/>
      </rPr>
      <t xml:space="preserve">
Configuration data, logs, and operational metadata are replicated in near real-time to secondary storage.
</t>
    </r>
    <r>
      <rPr>
        <b/>
        <sz val="11"/>
        <rFont val="Arial"/>
        <family val="2"/>
      </rPr>
      <t>Fail-Secure Connection Design</t>
    </r>
    <r>
      <rPr>
        <sz val="11"/>
        <rFont val="Arial"/>
        <family val="2"/>
      </rPr>
      <t xml:space="preserve">
In the event of connection loss, NIR endpoints fail securely, ensuring data is not exposed even during partial outages.
</t>
    </r>
    <r>
      <rPr>
        <b/>
        <sz val="11"/>
        <rFont val="Arial"/>
        <family val="2"/>
      </rPr>
      <t>Disaster Recovery (DR) Environment</t>
    </r>
    <r>
      <rPr>
        <sz val="11"/>
        <rFont val="Arial"/>
        <family val="2"/>
      </rPr>
      <t xml:space="preserve">
DR environment provisioned in a separate region, with infrastructure templates to recreate critical services.</t>
    </r>
  </si>
  <si>
    <t>Ref: NIR Infrastructure Architecture – Multi-AZ deployment pattern and failover design - 
NIR Infrastructure Architecture
Ref: NIR Infrastructure Architecture – Horizontal scaling and elastic capacity design - NIR Infrastructure Architecture
Ref: NIR Infrastructure Architecture – Service resilience and stateless API model - NIR Infrastructure Architecture
Ref: NIR NAT Gateway Horizontal Scaling Pattern – Network resilience and route failover - NIR Data Flow Diagram-v13-20250
Ref: NIR Observability &amp; Logging Strategy – Health-check monitoring and alerting thresholds  - NIR Observability and Logging 
Ref: NIR Security &amp; Compliance Strategy – Data protection and backup schedule  - NIR Security and Compliance 
Ref: NIR Security &amp; Compliance Strategy – Secure failure behaviour 
NIR Security and Compliance 
Ref: NIR Infrastructure Architecture – Disaster recovery configuration and restoration plan NIR Infrastructure Architecture…</t>
  </si>
  <si>
    <r>
      <rPr>
        <b/>
        <sz val="11"/>
        <rFont val="Arial"/>
        <family val="2"/>
      </rPr>
      <t>Operations Team Training on High-Availability Procedures</t>
    </r>
    <r>
      <rPr>
        <sz val="11"/>
        <rFont val="Arial"/>
        <family val="2"/>
      </rPr>
      <t xml:space="preserve">
Technical staff trained to manage failover, DR, and incident response.
</t>
    </r>
    <r>
      <rPr>
        <b/>
        <sz val="11"/>
        <rFont val="Arial"/>
        <family val="2"/>
      </rPr>
      <t>Communications and Escalation Training</t>
    </r>
    <r>
      <rPr>
        <sz val="11"/>
        <rFont val="Arial"/>
        <family val="2"/>
      </rPr>
      <t xml:space="preserve">
Clear escalation pathways and contact protocols for reporting and resolving outages.</t>
    </r>
  </si>
  <si>
    <t>Ref: NIR Observability &amp; Logging Strategy – Operational training and response guidance NIR Observability and Logging
Ref: 22 DPIA – Incident communication responsibilities 
22 DPIA_NIR_v0.5_Draft</t>
  </si>
  <si>
    <t>Escalation to NHS England operations and post-incident reviews under the NIR governance framework.
Defined Service Level Objectives (SLOs) and RTO/RPO
Availability targets (e.g., 99.9%) and recovery objectives are documented and monitored.
Formal Change and Maintenance Windows
Planned updates are scheduled and communicated with stakeholders to avoid unplanned downtime.
Automated Incident Response Playbooks
Defined escalation and triage procedures automatically trigger when downtime metrics are breached.
Operational Readiness Reviews (ORR)
Each release includes availability validation and rollback rehearsal.</t>
  </si>
  <si>
    <t>Ref: NIR Security &amp; Compliance Strategy – Operational resilience objectives 
NIR Security and Compliance
Ref: 22 DPIA – Operational change management and notification process 
22 DPIA_NIR_v0.5_Draft
Ref: NIR Observability &amp; Logging Strategy – Incident automation and alert routing 
NIR Observability and Logging
Ref: NIR Infrastructure Architecture – Pre-deployment validation requirements NIR Infrastructure Architecture…</t>
  </si>
  <si>
    <t xml:space="preserve">Consequence (Considerable):
Loss of access to the NIR during critical episodes (e.g., stroke thrombolysis, trauma triage, cancer MDT review) could delay decision-making, duplicate imaging, or impair inter-trust coordination.
While clinicians can revert to local PACS or prior reports, the unavailability of regional imaging sharing at the point of need could impact patient flow and time-sensitive care pathways.
Likelihood (Very Low):
The NIR operates across redundant, multi–availability zone infrastructure with active monitoring, automated failover, and defined uptime SLAs. Unplanned downtime is rare and typically short in duration; planned maintenance windows are scheduled outside clinical hours and communicated to all Trusts.
Overall Risk Rating = 2 (Considerable × Low) Justification:
This represents a high-impact but low-frequency risk. Comprehensive resilience design (multi-AZ deployment, supplier SLAs, health checks, monitoring dashboards) significantly reduces likelihood. Risk remains due to unforeseen cloud service outages, upstream dependency failures, or major network incidents.
The estimated reliability of NIR is proven with early-stage testing and has a good recovery time and backup of system configuration available. 
Where this may fail is at a local access level with their own system/network issues. This is DCB 0160, a safety-related consideration for an organisation.
</t>
  </si>
  <si>
    <r>
      <rPr>
        <b/>
        <u/>
        <sz val="11"/>
        <rFont val="Arial"/>
        <family val="2"/>
      </rPr>
      <t xml:space="preserve">Recommendations:
</t>
    </r>
    <r>
      <rPr>
        <sz val="11"/>
        <rFont val="Arial"/>
        <family val="2"/>
      </rPr>
      <t xml:space="preserve">
</t>
    </r>
    <r>
      <rPr>
        <b/>
        <sz val="11"/>
        <rFont val="Arial"/>
        <family val="2"/>
      </rPr>
      <t xml:space="preserve">Implement Local Technical Contingency Procedures
</t>
    </r>
    <r>
      <rPr>
        <sz val="11"/>
        <rFont val="Arial"/>
        <family val="2"/>
      </rPr>
      <t xml:space="preserve">Clinicians should have local contingency workflows (e.g., local PACS access) during NIR downtime.
</t>
    </r>
    <r>
      <rPr>
        <b/>
        <sz val="11"/>
        <rFont val="Arial"/>
        <family val="2"/>
      </rPr>
      <t xml:space="preserve">Monitor External Connectivity
</t>
    </r>
    <r>
      <rPr>
        <sz val="11"/>
        <rFont val="Arial"/>
        <family val="2"/>
      </rPr>
      <t xml:space="preserve">Local network monitoring should detect outbound NIR connectivity failures promptly.
</t>
    </r>
    <r>
      <rPr>
        <b/>
        <sz val="11"/>
        <rFont val="Arial"/>
        <family val="2"/>
      </rPr>
      <t xml:space="preserve">Ensure Whitelisting of NIR Endpoints and EIPs
</t>
    </r>
    <r>
      <rPr>
        <sz val="11"/>
        <rFont val="Arial"/>
        <family val="2"/>
      </rPr>
      <t xml:space="preserve">Maintain up-to-date firewall and DNS configurations to prevent accidental blocking of NIR traffic.
</t>
    </r>
    <r>
      <rPr>
        <b/>
        <sz val="11"/>
        <rFont val="Arial"/>
        <family val="2"/>
      </rPr>
      <t xml:space="preserve">Validate DR Connectivity During Acceptance Testing
</t>
    </r>
    <r>
      <rPr>
        <sz val="11"/>
        <rFont val="Arial"/>
        <family val="2"/>
      </rPr>
      <t>Organisations should verify that failover connections function as expected during site acceptance tests.</t>
    </r>
  </si>
  <si>
    <r>
      <t xml:space="preserve">Ref: 22 DPIA – Local business continuity and fallback responsibilities 
22 DPIA_NIR_v0.5_Draft
Ref: NIR Observability &amp; Logging Strategy – Integration with local monitoring 
NIR Observability and Logging
Ref: NIR NAT Gateway Horizontal Scaling Pattern – EIP whitelisting guidance 
NIR Data Flow Diagram-v13-20250
Ref: NIR Infrastructure Architecture – Resilience testing guidance 
NIR Infrastructure Architecture…
</t>
    </r>
    <r>
      <rPr>
        <sz val="11"/>
        <color rgb="FFFF0000"/>
        <rFont val="Arial"/>
        <family val="2"/>
      </rPr>
      <t>Annual Disaster Recovery test report</t>
    </r>
  </si>
  <si>
    <r>
      <rPr>
        <b/>
        <sz val="11"/>
        <rFont val="Arial"/>
        <family val="2"/>
      </rPr>
      <t>End-User Awareness of Downtime Procedures</t>
    </r>
    <r>
      <rPr>
        <sz val="11"/>
        <rFont val="Arial"/>
        <family val="2"/>
      </rPr>
      <t xml:space="preserve">
Clinicians and support staff trained on local fallback options and communication channels during NIR unavailability.
</t>
    </r>
    <r>
      <rPr>
        <b/>
        <sz val="11"/>
        <rFont val="Arial"/>
        <family val="2"/>
      </rPr>
      <t>Technical Team Simulation Drills</t>
    </r>
    <r>
      <rPr>
        <sz val="11"/>
        <rFont val="Arial"/>
        <family val="2"/>
      </rPr>
      <t xml:space="preserve">
Local IT teams should conduct periodic simulated outages to practise failover and communication protocols.</t>
    </r>
  </si>
  <si>
    <t xml:space="preserve">Ref: 22 DPIA – End-user training and awareness responsibilities 
22 DPIA_NIR_v0.5_Draft
Ref: NIR Security &amp; Compliance Strategy – Operational continuity validation </t>
  </si>
  <si>
    <r>
      <t xml:space="preserve">Recommendations:
Business continuity procedures (fallback to local PACS)
</t>
    </r>
    <r>
      <rPr>
        <sz val="11"/>
        <rFont val="Arial"/>
        <family val="2"/>
      </rPr>
      <t xml:space="preserve">Establish Local Incident Response Plan
</t>
    </r>
    <r>
      <rPr>
        <b/>
        <sz val="11"/>
        <rFont val="Arial"/>
        <family val="2"/>
      </rPr>
      <t xml:space="preserve">Each Trust or organisation must have a documented procedure for handling NIR unavailability.
</t>
    </r>
    <r>
      <rPr>
        <sz val="11"/>
        <rFont val="Arial"/>
        <family val="2"/>
      </rPr>
      <t xml:space="preserve">
Notification to NIR Service Desk
</t>
    </r>
    <r>
      <rPr>
        <b/>
        <sz val="11"/>
        <rFont val="Arial"/>
        <family val="2"/>
      </rPr>
      <t xml:space="preserve">Organisations should promptly escalate access issues to the NIR Operations Centre to enable coordinated recovery.
</t>
    </r>
    <r>
      <rPr>
        <sz val="11"/>
        <rFont val="Arial"/>
        <family val="2"/>
      </rPr>
      <t xml:space="preserve">
Service Continuity Testing
</t>
    </r>
    <r>
      <rPr>
        <b/>
        <sz val="11"/>
        <rFont val="Arial"/>
        <family val="2"/>
      </rPr>
      <t xml:space="preserve">Local organisations should participate in scheduled continuity or DR exercises with the NIR team.
</t>
    </r>
    <r>
      <rPr>
        <sz val="11"/>
        <rFont val="Arial"/>
        <family val="2"/>
      </rPr>
      <t>Governance Review of Outage Reports</t>
    </r>
    <r>
      <rPr>
        <b/>
        <sz val="11"/>
        <rFont val="Arial"/>
        <family val="2"/>
      </rPr>
      <t xml:space="preserve">
Review root-cause analyses of downtime incidents to drive continual improvement.</t>
    </r>
  </si>
  <si>
    <r>
      <t xml:space="preserve">Ref: 22 DPIA – Incident management and reporting obligations 
22 DPIA_NIR_v0.5_Draft
Ref: NIR Security &amp; Compliance Strategy – Incident escalation framework 
NIR Security and Compliance 
Ref: 22 DPIA – Business continuity collaboration requirements 
22 DPIA_NIR_v0.5_Draft
Ref: NIR Reporting Management Dashboard – Service performance KPIs 
NIR Reporting Management Dashboard
</t>
    </r>
    <r>
      <rPr>
        <sz val="11"/>
        <color rgb="FFFF0000"/>
        <rFont val="Arial"/>
        <family val="2"/>
      </rPr>
      <t>Verified through annual Disaster Recovery test freqency and incident log review confirming system restoration within defined Recovery Time Objectives (RTO/RPO).</t>
    </r>
  </si>
  <si>
    <r>
      <t xml:space="preserve">
</t>
    </r>
    <r>
      <rPr>
        <sz val="12"/>
        <color rgb="FFFF0000"/>
        <rFont val="Aptos"/>
      </rPr>
      <t xml:space="preserve">
Multi–availability zone redundancy, infrastructure resilience, and business continuity procedures reduce both severity and likelihood.
Multi-Availability Zone architecture, redundant networking, and automated failover provide strong resilience. Annual disaster-recovery (DR) and business-continuity exercises validate recovery within defined RTO/RPO thresholds. Incident reports confirm successful service restoration within acceptable timeframes. Infrastructure-as-code deployment and service monitoring reduce outages to rare technical or network-wide events.
Residual risk persists from major NHS network incidents or regional data centre outages outside NIR control. The risk rating can be improved with local services addressing the requirements outlined in this hazard and by effective onward management of their systems and business continuity processes.
</t>
    </r>
    <r>
      <rPr>
        <sz val="12"/>
        <color theme="1"/>
        <rFont val="Aptos"/>
        <family val="2"/>
      </rPr>
      <t xml:space="preserve">
</t>
    </r>
  </si>
  <si>
    <t>Service Delivery Manager, Infrastructure Lead, Onboarding and Integration Team</t>
  </si>
  <si>
    <t>HAZ004</t>
  </si>
  <si>
    <t>Data Quality &amp; Metadata Integrity</t>
  </si>
  <si>
    <t>Poor image quality or incomplete imaging</t>
  </si>
  <si>
    <t>Patient data corruption, loss, or synchronization errors between integrated systems leading to decisions based on incorrect information.</t>
  </si>
  <si>
    <t xml:space="preserve">[HAZ004-H1] Inappropriate treatment decisions based on corrupted data
[HAZ004-H2] Missed clinical indicators due to data loss
[HAZ004-H3] Wrong patient information displayed due to corruption
[HAZ004-H4] Loss of audit trail affecting clinical governance
</t>
  </si>
  <si>
    <t>[HAZ004-C1] Database corruption during system operations
[HAZ004-C2] Synchronization failures between systems
[HAZ004-C3] Data migration errors during updates
[HAZ004-C4] System upgrade failures corrupting data
[HAZ004-C5] Integration errors with NHS Spine or GP systems
[HAZ004-C6] Backup restoration errors
[HAZ004-C7] Concurrent data modification conflicts
[HAZ004-C9] Compression loss
[HAZ004-C9] Transmission error
[HAZ004-C10] Incorrect DICOM format</t>
  </si>
  <si>
    <r>
      <rPr>
        <b/>
        <sz val="11"/>
        <rFont val="Arial"/>
        <family val="2"/>
      </rPr>
      <t xml:space="preserve">Digital Signatures on Metadata &amp; Messages
</t>
    </r>
    <r>
      <rPr>
        <sz val="11"/>
        <rFont val="Arial"/>
        <family val="2"/>
      </rPr>
      <t xml:space="preserve">WS-Security with signed SAML assertions ensures integrity of messages exchanged (no tampering in transit).
</t>
    </r>
    <r>
      <rPr>
        <b/>
        <sz val="11"/>
        <rFont val="Arial"/>
        <family val="2"/>
      </rPr>
      <t xml:space="preserve">Mutual TLS (mTLS) Transport Security
</t>
    </r>
    <r>
      <rPr>
        <sz val="11"/>
        <rFont val="Arial"/>
        <family val="2"/>
      </rPr>
      <t xml:space="preserve">All traffic is protected with TLS and client authentication, preventing injection of corrupted or spoofed data at the transport layer.
</t>
    </r>
    <r>
      <rPr>
        <b/>
        <sz val="11"/>
        <rFont val="Arial"/>
        <family val="2"/>
      </rPr>
      <t xml:space="preserve">Schema Validation &amp; Input Sanitisation
</t>
    </r>
    <r>
      <rPr>
        <sz val="11"/>
        <rFont val="Arial"/>
        <family val="2"/>
      </rPr>
      <t xml:space="preserve">Inbound data is validated against interoperability schemas (XCA, MHDS, XDS). Non-conforming or malformed inputs are rejected.
</t>
    </r>
    <r>
      <rPr>
        <b/>
        <sz val="11"/>
        <rFont val="Arial"/>
        <family val="2"/>
      </rPr>
      <t xml:space="preserve">Immutable Logging for Forensic Traceability
</t>
    </r>
    <r>
      <rPr>
        <sz val="11"/>
        <rFont val="Arial"/>
        <family val="2"/>
      </rPr>
      <t xml:space="preserve">Structured event logging (JSON, correlation IDs) ensures any data corruption events can be traced to the source.
</t>
    </r>
    <r>
      <rPr>
        <b/>
        <sz val="11"/>
        <rFont val="Arial"/>
        <family val="2"/>
      </rPr>
      <t xml:space="preserve">
Audit Dashboards for Data Integrity KPIs</t>
    </r>
    <r>
      <rPr>
        <sz val="11"/>
        <rFont val="Arial"/>
        <family val="2"/>
      </rPr>
      <t xml:space="preserve">
Dashboards monitor failures such as validation errors, malformed payloads, and missing fields to detect integrity issues early.
</t>
    </r>
    <r>
      <rPr>
        <b/>
        <sz val="11"/>
        <rFont val="Arial"/>
        <family val="2"/>
      </rPr>
      <t xml:space="preserve">Federated Model – Data Stays at Source
</t>
    </r>
    <r>
      <rPr>
        <sz val="11"/>
        <rFont val="Arial"/>
        <family val="2"/>
      </rPr>
      <t xml:space="preserve">NIR indexes pointers rather than storing clinical images, reducing the risk of corruption at the central service. Data integrity remains with local PACS.
</t>
    </r>
  </si>
  <si>
    <t>Ref: NIR Trust Model – WS-Security &amp; Signature validation 
NIR Trust Model-v24-20250912_16…
Ref 29: Security &amp; Compliance Strategy – mTLS enforcement at ALB 
NIR Security and Compliance Strategy
Ref: Observability &amp; Logging Strategy – Structured event logging &amp; trace IDs 
NIR Observability and Logging
Ref: Reporting Dashboard – Issue Management &amp; Error Categorisation 
NIR Reporting Management Dashboard
Ref: Product Brief – Federated architecture description 
01 NIR Product Brief-v3-2025062</t>
  </si>
  <si>
    <r>
      <rPr>
        <b/>
        <sz val="11"/>
        <rFont val="Arial"/>
        <family val="2"/>
      </rPr>
      <t>Clinician Awareness of Provenance &amp; Integrity Warnings</t>
    </r>
    <r>
      <rPr>
        <sz val="11"/>
        <rFont val="Arial"/>
        <family val="2"/>
      </rPr>
      <t xml:space="preserve">
Guidance for clinicians to verify study provenance, timestamps, and identifiers to detect potentially corrupted/incorrect records.
</t>
    </r>
  </si>
  <si>
    <t>Ref: 22 DPIA – Clinical safety guidance 
22 DPIA_NIR_v0.5_Draft</t>
  </si>
  <si>
    <r>
      <rPr>
        <b/>
        <sz val="11"/>
        <rFont val="Arial"/>
        <family val="2"/>
      </rPr>
      <t>Data Sharing Agreements (DSAs) Mandating Source Data Quality</t>
    </r>
    <r>
      <rPr>
        <sz val="11"/>
        <rFont val="Arial"/>
        <family val="2"/>
      </rPr>
      <t xml:space="preserve">
Each trust/network is accountable for maintaining data quality and integrity at source before registration in NIR.
</t>
    </r>
    <r>
      <rPr>
        <b/>
        <sz val="11"/>
        <rFont val="Arial"/>
        <family val="2"/>
      </rPr>
      <t xml:space="preserve">Governance &amp; Error Review Cycles
</t>
    </r>
    <r>
      <rPr>
        <sz val="11"/>
        <rFont val="Arial"/>
        <family val="2"/>
      </rPr>
      <t xml:space="preserve">Regular reviews of data quality issues logged in dashboards to ensure systemic corruption or source errors are remediated.
</t>
    </r>
    <r>
      <rPr>
        <b/>
        <sz val="11"/>
        <rFont val="Arial"/>
        <family val="2"/>
      </rPr>
      <t xml:space="preserve">Disaster Recovery &amp; Backup Strategy
</t>
    </r>
    <r>
      <rPr>
        <sz val="11"/>
        <rFont val="Arial"/>
        <family val="2"/>
      </rPr>
      <t xml:space="preserve">If data corruption occurs at the infrastructure level, DR strategy (multi-AZ, backups, config recovery) supports restoration.
</t>
    </r>
  </si>
  <si>
    <t xml:space="preserve">Ref: 22 DPIA – DSAs &amp; organisational responsibilities 
22 DPIA_NIR_v0.5_Draft
Ref: Reporting Dashboard – Governance &amp; Compliance reviews 
NIR Reporting Management Dashboard
Ref: Infrastructure Architecture – DR strategy &amp; backup </t>
  </si>
  <si>
    <t>Consequence (Considerable):
Data corruption could lead to incomplete or altered imaging studies being accessed by clinicians. This may result in inappropriate treatment, delayed diagnosis, or repeated scans, potentially impacting patient safety and resource use.
Likelihood (Low):
Integrity validation is embedded within DICOM and IHE XDS frameworks. Checksums, transaction logging, and version control are applied at both Publisher and Registry levels. Supplier conformance testing and onboarding validation further reduce risk of corruption propagating through the network.
Overall Risk Rating=  2 (Considerable × Low) - Justification:
Technical validation processes (DICOM integrity, checksum verification, conformance audits) and supplier assurance mitigate most integrity failures. Residual exposure persists primarily in transitional phases or legacy data ingestion, warranting continued audit and monitoring.
NIR can not affect original image quality, and data corruption is highly unlikely. These are issues for external systems. What is more likely is a configuration or sync error due to a local variance in how NIR is integrated or a change to NIR which affects an organisation.  Low until locally mitigated.</t>
  </si>
  <si>
    <r>
      <rPr>
        <u/>
        <sz val="11"/>
        <rFont val="Arial"/>
        <family val="2"/>
      </rPr>
      <t xml:space="preserve">Recommendations:
</t>
    </r>
    <r>
      <rPr>
        <b/>
        <sz val="11"/>
        <rFont val="Arial"/>
        <family val="2"/>
      </rPr>
      <t xml:space="preserve">
Local Validation Before Publishing
</t>
    </r>
    <r>
      <rPr>
        <sz val="11"/>
        <rFont val="Arial"/>
        <family val="2"/>
      </rPr>
      <t xml:space="preserve">Trust PACS/RIS systems should validate payloads before registration in NIR to avoid propagation of corrupted data.
</t>
    </r>
    <r>
      <rPr>
        <b/>
        <sz val="11"/>
        <rFont val="Arial"/>
        <family val="2"/>
      </rPr>
      <t xml:space="preserve">Monitoring Data Integrity Failures Locally
</t>
    </r>
    <r>
      <rPr>
        <sz val="11"/>
        <rFont val="Arial"/>
        <family val="2"/>
      </rPr>
      <t xml:space="preserve">Use dashboards and logs to monitor recurring corruption/validation errors at trust level.
</t>
    </r>
    <r>
      <rPr>
        <b/>
        <sz val="11"/>
        <rFont val="Arial"/>
        <family val="2"/>
      </rPr>
      <t xml:space="preserve">Connectivity and Provenance Checks in Integration Testing
</t>
    </r>
    <r>
      <rPr>
        <sz val="11"/>
        <rFont val="Arial"/>
        <family val="2"/>
      </rPr>
      <t>During deployment, validate that records are retrievable intact and metadata aligns with source PACS.
.</t>
    </r>
  </si>
  <si>
    <t>Ref: Infrastructure Architecture – Local validation prior to federation 
NIR Infrastructure Architecture
Ref: Reporting Dashboard – Error categorisation &amp; monitoring 
NIR Reporting Management Dashboard
Ref: Error Handling – Validation error categories &amp; handling 
NIR Error Handling-v33-20250912</t>
  </si>
  <si>
    <r>
      <rPr>
        <b/>
        <sz val="11"/>
        <rFont val="Arial"/>
        <family val="2"/>
      </rPr>
      <t xml:space="preserve">Information Governance Training
</t>
    </r>
    <r>
      <rPr>
        <sz val="11"/>
        <rFont val="Arial"/>
        <family val="2"/>
      </rPr>
      <t xml:space="preserve">- Mandatory IG and cyber security training for staff in both NHS England and connected organisations, reinforcing correct handling of metadata.
</t>
    </r>
    <r>
      <rPr>
        <b/>
        <sz val="11"/>
        <rFont val="Arial"/>
        <family val="2"/>
      </rPr>
      <t xml:space="preserve">Guidance for Clinicians
</t>
    </r>
    <r>
      <rPr>
        <sz val="11"/>
        <rFont val="Arial"/>
        <family val="2"/>
      </rPr>
      <t xml:space="preserve">- Training and guidance issued to clinicians on validating context (e.g., timestamps, source metadata) when retrieving imaging to avoid misinterpretation due to inconsistent metadata.
</t>
    </r>
  </si>
  <si>
    <t>Reference: 22 DPIA – Organisational Controls
Reference: 22 DPIA Risk Mitigation – Clinician awareness</t>
  </si>
  <si>
    <r>
      <rPr>
        <b/>
        <u/>
        <sz val="11"/>
        <rFont val="Arial"/>
        <family val="2"/>
      </rPr>
      <t>Recommendation: (Supplier data quality)</t>
    </r>
    <r>
      <rPr>
        <sz val="11"/>
        <rFont val="Arial"/>
        <family val="2"/>
      </rPr>
      <t xml:space="preserve">
</t>
    </r>
    <r>
      <rPr>
        <b/>
        <sz val="11"/>
        <rFont val="Arial"/>
        <family val="2"/>
      </rPr>
      <t>Include Integrity Responsibilities in Local SOPs</t>
    </r>
    <r>
      <rPr>
        <sz val="11"/>
        <rFont val="Arial"/>
        <family val="2"/>
      </rPr>
      <t xml:space="preserve">
Local SOPs should explicitly require PACS/RIS admins to validate data integrity and escalate detected issues.
.
</t>
    </r>
    <r>
      <rPr>
        <b/>
        <sz val="11"/>
        <rFont val="Arial"/>
        <family val="2"/>
      </rPr>
      <t xml:space="preserve">Escalation Path for Integrity Issues
</t>
    </r>
    <r>
      <rPr>
        <sz val="11"/>
        <rFont val="Arial"/>
        <family val="2"/>
      </rPr>
      <t xml:space="preserve">Defined route for reporting suspected data corruption back to NIR operations and clinical safety teams.
</t>
    </r>
    <r>
      <rPr>
        <b/>
        <sz val="11"/>
        <rFont val="Arial"/>
        <family val="2"/>
      </rPr>
      <t xml:space="preserve">Participation in National Governance Reviews
</t>
    </r>
    <r>
      <rPr>
        <sz val="11"/>
        <rFont val="Arial"/>
        <family val="2"/>
      </rPr>
      <t xml:space="preserve">Trusts participate in national-level reviews to share lessons from data integrity incidents.
</t>
    </r>
  </si>
  <si>
    <r>
      <t xml:space="preserve">Ref: 22 DPIA – Organisational responsibilities 
22 DPIA_NIR_v0.5_Draft
Ref: Error Handling – Client error reporting &amp; escalation 
NIR Error Handling-v33-20250912…
Ref: Reporting Dashboard – Governance reviews 
NIR Reporting Management Dashboard
</t>
    </r>
    <r>
      <rPr>
        <sz val="11"/>
        <color rgb="FFFF0000"/>
        <rFont val="Arial"/>
        <family val="2"/>
      </rPr>
      <t>Supplier conformance statement 
User Acceptance Testing (UAT) validation record.</t>
    </r>
  </si>
  <si>
    <t xml:space="preserve">All inbound imaging files undergo automated schema validation, checksum verification, and digital-signature integrity checks before becoming viewable. Automated digital signature checks and supplier-side quality validation reduce defective data transmission. Supplier data-quality controls and rejection workflows ensure incomplete or corrupted images are quarantined for review. Quality-control reports and ingestion-validation logs evidence this process.
Local SOPs require reporting of poor image quality and supplier remediation. Residual risk is confined to rare upstream corruption or PACS issue before data transfer. The risk rating can be improved with local services / orgasnisations addressing the requirements outlined in this hazard log and by effective data management and monitoring processes.
</t>
  </si>
  <si>
    <t>Supplier Liaison / Data Quality Lead, Clinical Safety Officer, Local Imaging Lead</t>
  </si>
  <si>
    <t>HAZ005</t>
  </si>
  <si>
    <t>Care Coordination</t>
  </si>
  <si>
    <t>User interface complexity leading to workflow errors</t>
  </si>
  <si>
    <t>Complex or non-intuitive user interface causing user errors or delayed clinical processes, potentially affecting patient care quality and timeliness.</t>
  </si>
  <si>
    <t>[HAZ005-H1] Delayed patient care due to navigation difficulties
[HAZ005-H2] Documentation errors from confusing data entry
[HAZ005-H3] Incomplete records due to missed mandatory fields
[HAZ005-H4] User workarounds bypassing safety features
[HAZ005-H5] Increased cognitive load leading to clinical errors</t>
  </si>
  <si>
    <t>[HAZ005-C1] Poor interface design not following clinical workflows
[HAZ005-C2] Inadequate user training on system features
[HAZ005-C3] System complexity exceeding user capabilities
[HAZ005-C4] Workflow misalignment with clinical practice
[HAZ005-C5] Inconsistent interface elements across modules
[HAZ005-C6] Missing user guidance or help features
[HAZ005-C7] Inadequate training</t>
  </si>
  <si>
    <r>
      <rPr>
        <b/>
        <sz val="11"/>
        <rFont val="Arial"/>
        <family val="2"/>
      </rPr>
      <t>Standards-Based Interoperability Profiles</t>
    </r>
    <r>
      <rPr>
        <sz val="11"/>
        <rFont val="Arial"/>
        <family val="2"/>
      </rPr>
      <t xml:space="preserve">
NIR user-facing workflows are kept consistent with established healthcare standards (IHE XDS, XCA, MHDS), minimising custom UI logic. This reduces UI complexity by aligning with familiar patterns for clinicians.
</t>
    </r>
    <r>
      <rPr>
        <b/>
        <sz val="11"/>
        <rFont val="Arial"/>
        <family val="2"/>
      </rPr>
      <t>Structured Logging &amp; Correlation IDs</t>
    </r>
    <r>
      <rPr>
        <sz val="11"/>
        <rFont val="Arial"/>
        <family val="2"/>
      </rPr>
      <t xml:space="preserve">
All user interactions generate structured logs with correlation IDs and trace IDs. This helps detect and diagnose UI workflow errors, ensuring transparency of how users move through the system.
</t>
    </r>
    <r>
      <rPr>
        <b/>
        <sz val="11"/>
        <rFont val="Arial"/>
        <family val="2"/>
      </rPr>
      <t>Clear Error Categorisation &amp; Codes</t>
    </r>
    <r>
      <rPr>
        <sz val="11"/>
        <rFont val="Arial"/>
        <family val="2"/>
      </rPr>
      <t xml:space="preserve">
UI/API responses provide explicit, structured error codes (AUTHENTICATION_FAILED, REQUEST_TIMED_OUT, etc.), helping users distinguish between workflow issues and system issues.
Ref: Error Handling – defined error catalogue with severity mapping .
</t>
    </r>
    <r>
      <rPr>
        <b/>
        <sz val="11"/>
        <rFont val="Arial"/>
        <family val="2"/>
      </rPr>
      <t>Audit &amp; Monitoring Dashboards</t>
    </r>
    <r>
      <rPr>
        <sz val="11"/>
        <rFont val="Arial"/>
        <family val="2"/>
      </rPr>
      <t xml:space="preserve">
System dashboards surface workflow metrics such as query volumes, success/failure rates, and latency, giving visibility of user behaviour and potential UI pain points.
</t>
    </r>
  </si>
  <si>
    <t xml:space="preserve">Ref: Product Brief – NIR supports national interoperability standards for consistent workflows .
Ref: Observability &amp; Logging Strategy – structured JSON logs, trace_id support 
NIR Observability and Loggin
Ref: Reporting Dashboard Specification – Usage &amp; Adoption KPIs, Issue Management tracking </t>
  </si>
  <si>
    <r>
      <rPr>
        <b/>
        <sz val="11"/>
        <rFont val="Arial"/>
        <family val="2"/>
      </rPr>
      <t>Clinician Guidance on Workflow Verification</t>
    </r>
    <r>
      <rPr>
        <sz val="11"/>
        <rFont val="Arial"/>
        <family val="2"/>
      </rPr>
      <t xml:space="preserve">
Training materials guide clinicians on interpreting query results, verifying provenance, and confirming image/document context to avoid mis-clicks or workflow missteps.
</t>
    </r>
    <r>
      <rPr>
        <b/>
        <sz val="11"/>
        <rFont val="Arial"/>
        <family val="2"/>
      </rPr>
      <t xml:space="preserve">Operational Staff Training
</t>
    </r>
    <r>
      <rPr>
        <sz val="11"/>
        <rFont val="Arial"/>
        <family val="2"/>
      </rPr>
      <t xml:space="preserve">IT/ops staff trained to interpret structured error messages and guide users when workflow errors occur.
</t>
    </r>
  </si>
  <si>
    <t>Ref: 22 DPIA – Clinician training &amp; information governance requirements 
22 DPIA_NIR_v0.5_Draft
Ref: Error Handling – Ops roles in error categorisation &amp; resolution .</t>
  </si>
  <si>
    <r>
      <rPr>
        <b/>
        <sz val="11"/>
        <rFont val="Arial"/>
        <family val="2"/>
      </rPr>
      <t>Governance &amp; Issue Tracking</t>
    </r>
    <r>
      <rPr>
        <sz val="11"/>
        <rFont val="Arial"/>
        <family val="2"/>
      </rPr>
      <t xml:space="preserve">
Errors attributable to workflow or UI design are tracked as a governance KPI in the reporting dashboard, ensuring visibility at senior stakeholder level.
</t>
    </r>
    <r>
      <rPr>
        <b/>
        <sz val="11"/>
        <rFont val="Arial"/>
        <family val="2"/>
      </rPr>
      <t>Iterative Design &amp; User-Centred Feedback</t>
    </r>
    <r>
      <rPr>
        <sz val="11"/>
        <rFont val="Arial"/>
        <family val="2"/>
      </rPr>
      <t xml:space="preserve">
UI and workflow design follows iterative improvement, with NHS Digital and Trusts providing feedback loops for refinement.
</t>
    </r>
  </si>
  <si>
    <t>Ref: Reporting Dashboard Specification – Governance &amp; Compliance metrics including errors 
NIR Reporting Management Dashboard
Ref: Product Brief – Stakeholder alignment and iterative rollouts .</t>
  </si>
  <si>
    <t>Medium</t>
  </si>
  <si>
    <t>Consequence (Considerable):
A complex or unintuitive user interface could cause users to select incorrect patient records, query the wrong study, or overlook available imaging.
This could result in delayed clinical decision-making, additional user frustration, or repeated scans.
While unlikely to cause direct patient harm, it can degrade efficiency and confidence in the system.
Likelihood (Medium):
Usability risks can arise from inconsistent UI design, poorly labelled actions, or lack of user training. Although the NIR interface follows NHS Digital design standards, variation in supplier interfaces and local workflows can introduce moderate likelihood of minor errors or inefficiency.
Overall Risk Rating = 3 (Considerable × Medium)
This is primarily a human–system interaction risk rather than a technical fault. Supplier UIs are reviewed under usability and accessibility standards and validated during user acceptance testing. Residual risk persists due to variability in user experience, inconsistent labelling across suppliers, and user training gaps.</t>
  </si>
  <si>
    <r>
      <rPr>
        <b/>
        <u/>
        <sz val="11"/>
        <rFont val="Arial"/>
        <family val="2"/>
      </rPr>
      <t xml:space="preserve">Recommendations:
</t>
    </r>
    <r>
      <rPr>
        <sz val="11"/>
        <rFont val="Arial"/>
        <family val="2"/>
      </rPr>
      <t xml:space="preserve">
</t>
    </r>
    <r>
      <rPr>
        <b/>
        <sz val="11"/>
        <rFont val="Arial"/>
        <family val="2"/>
      </rPr>
      <t xml:space="preserve">Local System Integration Testing
</t>
    </r>
    <r>
      <rPr>
        <sz val="11"/>
        <rFont val="Arial"/>
        <family val="2"/>
      </rPr>
      <t xml:space="preserve">Organisations must test PACS/RIS integrations with NIR workflows to ensure user interface behaviour aligns with clinical expectations.
</t>
    </r>
    <r>
      <rPr>
        <b/>
        <sz val="11"/>
        <rFont val="Arial"/>
        <family val="2"/>
      </rPr>
      <t xml:space="preserve">Monitoring User Error Trends
</t>
    </r>
    <r>
      <rPr>
        <sz val="11"/>
        <rFont val="Arial"/>
        <family val="2"/>
      </rPr>
      <t xml:space="preserve">Local dashboards should ingest NIR observability metrics to identify high-frequency UI/workflow errors in their environment.
</t>
    </r>
  </si>
  <si>
    <t>Ref: 22 DPIA – Integration and assurance of local systems 
22 DPIA_NIR_v0.5_Draft
Ref: Observability Strategy – Dashboards and alerts for event trends 
NIR Observability and Logging</t>
  </si>
  <si>
    <r>
      <rPr>
        <b/>
        <u/>
        <sz val="11"/>
        <rFont val="Arial"/>
        <family val="2"/>
      </rPr>
      <t>Recommendations:</t>
    </r>
    <r>
      <rPr>
        <sz val="11"/>
        <rFont val="Arial"/>
        <family val="2"/>
      </rPr>
      <t xml:space="preserve">
</t>
    </r>
    <r>
      <rPr>
        <b/>
        <sz val="11"/>
        <rFont val="Arial"/>
        <family val="2"/>
      </rPr>
      <t>User Induction &amp; CPD Training</t>
    </r>
    <r>
      <rPr>
        <sz val="11"/>
        <rFont val="Arial"/>
        <family val="2"/>
      </rPr>
      <t xml:space="preserve">
Ensure new staff receive induction training on NIR workflows, and refresher CPD updates are included for high-risk pathways (stroke, trauma).
</t>
    </r>
    <r>
      <rPr>
        <b/>
        <sz val="11"/>
        <rFont val="Arial"/>
        <family val="2"/>
      </rPr>
      <t>Simulation Exercises</t>
    </r>
    <r>
      <rPr>
        <sz val="11"/>
        <rFont val="Arial"/>
        <family val="2"/>
      </rPr>
      <t xml:space="preserve">
Clinical teams should rehearse end-to-end workflows including common error scenarios, to reduce cognitive load when issues occur in real patient care.
</t>
    </r>
  </si>
  <si>
    <t>Ref: 22 DPIA – Staff training requirements for safe deployment  22 DPIA_NIR_v0.5_Draft
Ref: 22 DPIA – Clinical safety assurance &amp; testing 22 DPIA_NIR_v0.5_Draft</t>
  </si>
  <si>
    <r>
      <rPr>
        <b/>
        <u/>
        <sz val="11"/>
        <rFont val="Arial"/>
        <family val="2"/>
      </rPr>
      <t xml:space="preserve">Recommendations:
</t>
    </r>
    <r>
      <rPr>
        <sz val="11"/>
        <rFont val="Arial"/>
        <family val="2"/>
      </rPr>
      <t xml:space="preserve">
</t>
    </r>
    <r>
      <rPr>
        <b/>
        <sz val="11"/>
        <rFont val="Arial"/>
        <family val="2"/>
      </rPr>
      <t xml:space="preserve">Local Escalation SOPs
</t>
    </r>
    <r>
      <rPr>
        <sz val="11"/>
        <rFont val="Arial"/>
        <family val="2"/>
      </rPr>
      <t xml:space="preserve">SOPs should be in place for clinicians to escalate UI workflow issues rapidly to local IT, and for IT to escalate to NIR operations.
</t>
    </r>
    <r>
      <rPr>
        <b/>
        <sz val="11"/>
        <rFont val="Arial"/>
        <family val="2"/>
      </rPr>
      <t>Governance Reporting</t>
    </r>
    <r>
      <rPr>
        <sz val="11"/>
        <rFont val="Arial"/>
        <family val="2"/>
      </rPr>
      <t xml:space="preserve">
Trusts must review UI/workflow error statistics in the national reporting dashboard during monthly service meetings.
</t>
    </r>
  </si>
  <si>
    <r>
      <t xml:space="preserve">Ref: 22 DPIA – Incident management and accountability model  22 DPIA_NIR_v0.5_Draft
Ref: Reporting Dashboard Specification – Monthly governance reporting meetings 
NIR Reporting Management Dashboard
</t>
    </r>
    <r>
      <rPr>
        <sz val="11"/>
        <color rgb="FFFF0000"/>
        <rFont val="Arial"/>
        <family val="2"/>
      </rPr>
      <t>User feedback metrics / satisfaction survey results during pilot or rollout phases.</t>
    </r>
  </si>
  <si>
    <r>
      <t xml:space="preserve">
</t>
    </r>
    <r>
      <rPr>
        <sz val="12"/>
        <color rgb="FFFF0000"/>
        <rFont val="Aptos"/>
      </rPr>
      <t>User interface (UI) design complies with NHS accessibility standards and is validated through formal usability testing and user-acceptance sessions. Mandatory training and user-feedback loops are embedded within onboarding and upgrade cycles. Local SOPs support rapid escalation of any usability issues. Local user training, familiarisation sessions, and adherence to NHS Digital usability standards minimise the chance of navigation-related delay. Any issues are limited to occasional new users or non-compliance with local SOPs.
Residual risk is low and primarily associated with new or infrequent users unfamiliar with interface updates.</t>
    </r>
  </si>
  <si>
    <t>UX Design Lead, Training &amp; Adoption Lead, Clinical Application Champion</t>
  </si>
  <si>
    <t>HAZ006</t>
  </si>
  <si>
    <t>Data Retrieval &amp; Availability Failures</t>
  </si>
  <si>
    <t>Retrieval of partial query results (missing studies/reports) - Incorrect report or metadata associated with image</t>
  </si>
  <si>
    <t>Potential overload of the system due to no local cache.
Incomplete or partial imaging data are returned from federated searches, leading to missing studies, truncated series, or incomplete result sets visible to the clinician and an incomplete clinical picture.</t>
  </si>
  <si>
    <t>[HAZ006-H1] Incomplete clinical picture leading to missed pathology or incomplete diagnosis.
[HAZ006-H2] Repeat investigations ordered unnecessarily, exposing patients to avoidable radiation.
[HAZ006-H3] Delayed multidisciplinary discussion or care coordination due to missing images.
[HAZ006-H4] Misinterpretation or poor clinical decision-making based on partial datasets.</t>
  </si>
  <si>
    <t>[HAZ006-C1] Repository misconfiguration; permission issues - (for a missing study)
[HAZ006-C2]Incomplete data indexing or synchronisation between source and NIR nodes; 
[HAZ005-C3 ]Network timeouts or interrupted transfers
[HAZ005-C4 ]Inconsistent metadata or query parameters
[HAZ005-C5] or supplier system limitations causing partial response returns.
[HAZ005-C6] Report image mismatch
[HAZ005-C7] Retrieval proxy error</t>
  </si>
  <si>
    <t xml:space="preserve">Default query to merge XDS + FHIR sources
Federated Query &amp; Dual Standards Support
NIR Registry Gateway supports both XCA (SOAP) and MHDS (FHIR) queries, ensuring that studies/reports can be discovered regardless of supplier maturity.
Standards-Based Registration &amp; Indexing
Imaging studies are registered into local repositories (XDS/MHDS) and indexed centrally. This reduces risk of “silent” missing results due to unregistered studies.
Error Handling with Warning/Failure Codes
If a responding community is unavailable or returns incomplete data, NIR generates XDSUnavailableCommunity or warning/error codes, alerting the client system that results may be incomplete.
Audit Logging of Queries &amp; Responses
All query and retrieval requests are logged, including the number of studies returned, so anomalies (e.g. fewer than expected) can be detected and investigated.
Reference: 22 DPIA – Logging &amp; Monitoring .
Data Integrity &amp; De-duplication
Digital signatures and unique identifiers are used to validate metadata; duplicate or conflicting records are reconciled to avoid omissions.
</t>
  </si>
  <si>
    <t>Reference: 22 DPIA – Discovery/Registration process .
Reference: NIR Product Brief – Architecture Overview .
Reference: NIR Error Handling .
Reference: 22 DPIA – Logging &amp; Monitoring .
Reference: 22 DPIA – Data Integrity Controls .</t>
  </si>
  <si>
    <t xml:space="preserve">Completeness check; missing studies alert
Clinician Awareness of Incomplete Results - Reasonable assumption
Clinicians trained to interpret query warnings (e.g. “XDSUnavailableCommunity”) and verify completeness with local systems where appropriate.
</t>
  </si>
  <si>
    <t>Reference: 22 DPIA – IG &amp; Training Requirements .</t>
  </si>
  <si>
    <r>
      <rPr>
        <b/>
        <sz val="11"/>
        <rFont val="Arial"/>
        <family val="2"/>
      </rPr>
      <t>Phased Supplier Onboarding</t>
    </r>
    <r>
      <rPr>
        <sz val="11"/>
        <rFont val="Arial"/>
        <family val="2"/>
      </rPr>
      <t xml:space="preserve">
Legacy PACS/RIS onboard in stages; suppliers not yet MHDS-compliant continue via XCA to prevent “gaps” in query coverage.
</t>
    </r>
    <r>
      <rPr>
        <b/>
        <sz val="11"/>
        <rFont val="Arial"/>
        <family val="2"/>
      </rPr>
      <t xml:space="preserve">Governance &amp; Data Sharing Agreements
</t>
    </r>
    <r>
      <rPr>
        <sz val="11"/>
        <rFont val="Arial"/>
        <family val="2"/>
      </rPr>
      <t xml:space="preserve">DSAs require organisations to register all relevant studies/reports promptly to avoid partial visibility.
</t>
    </r>
  </si>
  <si>
    <t>Reference: NIR Product Brief – Phased Milestones .
Reference: 22 DPIA – Organisational Controls .</t>
  </si>
  <si>
    <t>Consequence (Considerable):
Incomplete retrieval may lead to clinicians reviewing an incomplete dataset, potentially missing relevant historical imaging or comparative studies, thereby affecting diagnostic confidence and continuity of care.
Likelihood (Low):
IHE XCA query and response validation ensures structured error reporting when incomplete results occur. Metadata reconciliation and retry mechanisms reduce undetected partial retrievals. Failures generate observable logs reviewed by technical governance.
Overall Risk Rating = 2 (Considerable × Low) Justification:
Technical safeguards and governance oversight limit undetected partial retrievals. Residual risk exists where upstream PACS repositories have inconsistent study availability, but governance and supplier conformance testing mitigate recurrence.</t>
  </si>
  <si>
    <r>
      <t xml:space="preserve">Deployment Recommendations for Organisations
</t>
    </r>
    <r>
      <rPr>
        <b/>
        <sz val="11"/>
        <rFont val="Arial"/>
        <family val="2"/>
      </rPr>
      <t>Connectivity &amp; Query Validation Testing</t>
    </r>
    <r>
      <rPr>
        <sz val="11"/>
        <rFont val="Arial"/>
        <family val="2"/>
      </rPr>
      <t xml:space="preserve">
Trusts should validate that all local PACS/RIS systems register studies promptly and respond correctly to NIR queries during UAT.
</t>
    </r>
    <r>
      <rPr>
        <b/>
        <sz val="11"/>
        <rFont val="Arial"/>
        <family val="2"/>
      </rPr>
      <t xml:space="preserve">Monitoring of Returned Results
</t>
    </r>
    <r>
      <rPr>
        <sz val="11"/>
        <rFont val="Arial"/>
        <family val="2"/>
      </rPr>
      <t xml:space="preserve">Local IT teams should monitor observability dashboards and compare expected vs actual study counts, raising incidents if discrepancies occur.
</t>
    </r>
  </si>
  <si>
    <t>Reference: Infrastructure Architecture – CI/CD Testing .
Reference: Observability &amp; Logging Strategy (via Infra doc) .</t>
  </si>
  <si>
    <r>
      <rPr>
        <b/>
        <u/>
        <sz val="11"/>
        <rFont val="Arial"/>
        <family val="2"/>
      </rPr>
      <t xml:space="preserve">Recommendations:
</t>
    </r>
    <r>
      <rPr>
        <sz val="11"/>
        <rFont val="Arial"/>
        <family val="2"/>
      </rPr>
      <t xml:space="preserve">
</t>
    </r>
    <r>
      <rPr>
        <b/>
        <sz val="11"/>
        <rFont val="Arial"/>
        <family val="2"/>
      </rPr>
      <t xml:space="preserve">Clinical Staff Education
</t>
    </r>
    <r>
      <rPr>
        <sz val="11"/>
        <rFont val="Arial"/>
        <family val="2"/>
      </rPr>
      <t xml:space="preserve">Clinicians trained to: check timestamps/source Trust for context,
interpret error/warning codes, escalate if results appear incomplete.
</t>
    </r>
    <r>
      <rPr>
        <b/>
        <sz val="11"/>
        <rFont val="Arial"/>
        <family val="2"/>
      </rPr>
      <t xml:space="preserve">Operational Staff Training
</t>
    </r>
    <r>
      <rPr>
        <sz val="11"/>
        <rFont val="Arial"/>
        <family val="2"/>
      </rPr>
      <t xml:space="preserve">Radiology/IT staff trained to review logs, identify partial query responses, and trigger incident response.
</t>
    </r>
  </si>
  <si>
    <t>Reference: 22 DPIA – Staff Training
Reference: Error Handling doc .</t>
  </si>
  <si>
    <r>
      <rPr>
        <b/>
        <u/>
        <sz val="11"/>
        <rFont val="Arial"/>
        <family val="2"/>
      </rPr>
      <t xml:space="preserve">Recommendations:
</t>
    </r>
    <r>
      <rPr>
        <sz val="11"/>
        <rFont val="Arial"/>
        <family val="2"/>
      </rPr>
      <t xml:space="preserve">
</t>
    </r>
    <r>
      <rPr>
        <b/>
        <sz val="11"/>
        <rFont val="Arial"/>
        <family val="2"/>
      </rPr>
      <t xml:space="preserve">Local Escalation Procedures
</t>
    </r>
    <r>
      <rPr>
        <sz val="11"/>
        <rFont val="Arial"/>
        <family val="2"/>
      </rPr>
      <t xml:space="preserve">If partial results are suspected, SOPs should require clinicians/IT to escalate (e.g. fallback to IEP, direct PACS query, or contacting source Trust).
</t>
    </r>
    <r>
      <rPr>
        <b/>
        <sz val="11"/>
        <rFont val="Arial"/>
        <family val="2"/>
      </rPr>
      <t xml:space="preserve">Participation in Supplier Assurance
</t>
    </r>
    <r>
      <rPr>
        <sz val="11"/>
        <rFont val="Arial"/>
        <family val="2"/>
      </rPr>
      <t xml:space="preserve">Trusts must confirm during onboarding that suppliers’ systems correctly register/report all relevant studies.
</t>
    </r>
  </si>
  <si>
    <t>Reference: 22 DPIA – Contingency &amp; Accountability.
Reference: Product Brief – Supplier Onboarding Strategy.</t>
  </si>
  <si>
    <r>
      <t xml:space="preserve">
</t>
    </r>
    <r>
      <rPr>
        <sz val="12"/>
        <color rgb="FFFF0000"/>
        <rFont val="Aptos"/>
      </rPr>
      <t>Integration validation ensures that XDS-I and FHIR queries retrieve complete datasets from all connected repositories. Automated dashboards and system alerts flag partial or failed queries, prompting immediate investigation by the integration support team.  Supplier-side configuration checks are verified at onboarding. Minor residual likelihood remains for transient cache or timeout errors. Residual risk is very low and restricted to transient repository or network timeouts pending alert resolution.</t>
    </r>
  </si>
  <si>
    <t>Integration Lead, Supplier System Owner, Clinical Safety Officer</t>
  </si>
  <si>
    <t>Action planned</t>
  </si>
  <si>
    <t>HAZ007</t>
  </si>
  <si>
    <t>Loss or corruption of imaging data</t>
  </si>
  <si>
    <t xml:space="preserve">[HAZ007-H1] Inappropriate treatment decisions based on corrupted data
[HAZ007-H2] Missed clinical indicators due to data loss
[HAZ007-H3] Wrong patient information displayed due to corruption
[HAZ007-H4] Loss of audit trail affecting clinical governance
</t>
  </si>
  <si>
    <t>[HAZ007-C1] Database corruption during system operations
[HAZ007-C2] Synchronization failures between systems
[HAZ007-C3] Data migration errors during updates
[HAZ007-C4] System upgrade failures corrupting data
[HAZ007-C5] Integration errors with NHS Spine or GP systems
[HAZ007-C6] Backup restoration errors
[HAZ007-C7] Concurrent data modification conflicts
[HAZ007-C8] Storage failure
[HAZ007-C9] Incomplete backup</t>
  </si>
  <si>
    <t>Consequence (Considerable):
Data corruption could lead to incomplete or altered imaging studies being accessed by clinicians. This may result in inappropriate treatment, delayed diagnosis, or repeated scans, potentially impacting patient safety and resource use.
Likelihood (Low):
Integrity validation is embedded within DICOM and IHE XDS frameworks. Checksums, transaction logging, and version control are applied at both Publisher and Registry levels. Supplier conformance testing and onboarding validation further reduce risk of corruption propagating through the network.
Overall Risk Rating=  2 (Considerable × Low) - Justification:
Technical validation processes (DICOM integrity, checksum verification, conformance audits) and supplier assurance mitigate most integrity failures. Residual exposure persists primarily in transitional phases or legacy data ingestion, warranting continued audit and monitoring.
NIR can not affect image quality, data corruption is highly unlikely. – The issue is dependent on the management of data within local systems.</t>
  </si>
  <si>
    <t>Ref: 22 DPIA – Organisational responsibilities 
22 DPIA_NIR_v0.5_Draft
Ref: Error Handling – Client error reporting &amp; escalation 
NIR Error Handling-v33-20250912…
Ref: Reporting Dashboard – Governance reviews 
NIR Reporting Management Dashboard</t>
  </si>
  <si>
    <t>Data integrity verification, redundant storage, and transaction-level checksums prevent most corruption. Backup restoration is tested, confirming data integrity and recoverability within defined recovery objectives. Local BOP procedures for escalation and supplier reporting further reduce recurrence. Only exceptional multi-system corruption could reintroduce this hazard. Residual risk remains negligible, limited to simultaneous multi-site failure or unanticipated corruption beyond tested recovery thresholds.</t>
  </si>
  <si>
    <t>Infrastructure Lead, Supplier Support Team, Clinical Safety Officer</t>
  </si>
  <si>
    <t>HAZ008</t>
  </si>
  <si>
    <t>Governance &amp; Operational Risks</t>
  </si>
  <si>
    <t>Inadequate audit trail or inability to retrieve logs</t>
  </si>
  <si>
    <t>Inadequate logging of clinical activities preventing investigation of patient safety incidents and learning from events.</t>
  </si>
  <si>
    <t>[HAZ008-H1] Inability to investigate clinical incidents
[HAZ008-H2] Cannot identify system contributing factors
[HAZ008-H3] Unable to support clinical negligence defenses
[HAZ008-H4] Failure to meet regulatory requirements
[HAZ008-H5] Cannot learn from incidents to prevent recurrence</t>
  </si>
  <si>
    <t>[HAZ008-C1] Audit system technical failures
[HAZ008-C2] Incomplete logging configuration
[HAZ008-C3] Data retention period too short
[HAZ008-C4] Audit data corruption
[HAZ008-C5] Insufficient detail in audit records
[HAZ008-C6] Performance impact of comprehensive logging
[HAZ008-C8] Log storage limit</t>
  </si>
  <si>
    <r>
      <rPr>
        <b/>
        <sz val="11"/>
        <rFont val="Arial"/>
        <family val="2"/>
      </rPr>
      <t>Structured, Discoverable Logging</t>
    </r>
    <r>
      <rPr>
        <sz val="11"/>
        <rFont val="Arial"/>
        <family val="2"/>
      </rPr>
      <t xml:space="preserve">
All NIR application logs are structured JSON with fields for timestamp, correlation_id, trace_id, environment, and severity, enabling traceability of user and system actions.
</t>
    </r>
    <r>
      <rPr>
        <b/>
        <sz val="11"/>
        <rFont val="Arial"/>
        <family val="2"/>
      </rPr>
      <t>Event Logging of Key Transactions</t>
    </r>
    <r>
      <rPr>
        <sz val="11"/>
        <rFont val="Arial"/>
        <family val="2"/>
      </rPr>
      <t xml:space="preserve">
Critical events (e.g. XCA query request received/sent, retrieval initiated, retrieval completed) logged with additional metadata (source_id, home_community_id).
</t>
    </r>
    <r>
      <rPr>
        <b/>
        <sz val="11"/>
        <rFont val="Arial"/>
        <family val="2"/>
      </rPr>
      <t>Audit &amp; Access Logs Retention</t>
    </r>
    <r>
      <rPr>
        <sz val="11"/>
        <rFont val="Arial"/>
        <family val="2"/>
      </rPr>
      <t xml:space="preserve">
ALB access logs stored in secure S3 with immutability; VPC Flow Logs enabled for all subnets, providing a forensic trail.
</t>
    </r>
    <r>
      <rPr>
        <b/>
        <sz val="11"/>
        <rFont val="Arial"/>
        <family val="2"/>
      </rPr>
      <t xml:space="preserve">Immutable Storage of Logs
</t>
    </r>
    <r>
      <rPr>
        <sz val="11"/>
        <rFont val="Arial"/>
        <family val="2"/>
      </rPr>
      <t xml:space="preserve">Use of S3 for audit and Terraform state logs with restricted access controls ensures logs cannot be tampered with.
</t>
    </r>
    <r>
      <rPr>
        <b/>
        <sz val="11"/>
        <rFont val="Arial"/>
        <family val="2"/>
      </rPr>
      <t>Correlation Across Layers</t>
    </r>
    <r>
      <rPr>
        <sz val="11"/>
        <rFont val="Arial"/>
        <family val="2"/>
      </rPr>
      <t xml:space="preserve">
Request tracing enabled via ALB (X-Amzn-Trace-Id) and propagated through ECS tasks, ensuring full end-to-end traceability of clinical workflows</t>
    </r>
  </si>
  <si>
    <t>Ref: Observability &amp; Logging Strategy – Application Logs 
NIR Observability and Logging 
Ref 29: Security &amp; Compliance Strategy – Audit Logging, VPC Flow Logs 
NIR Security and Compliance
Ref: Infrastructure Architecture – S3 storage of audit logs 
NIR Infrastructure Architecture
Ref: Observability &amp; Logging Strategy – Request tracing and correlation ID 
NIR Observability and Logging S</t>
  </si>
  <si>
    <t>NIR Ops Staff Trained in Audit Tools
Operations teams trained on how to retrieve, interpret, and validate logs in CloudWatch, Splunk, and S3 for investigations.</t>
  </si>
  <si>
    <t xml:space="preserve">Ref: Observability &amp; Logging Strategy – Integrations with Splunk and CloudWatch </t>
  </si>
  <si>
    <r>
      <rPr>
        <b/>
        <sz val="11"/>
        <rFont val="Arial"/>
        <family val="2"/>
      </rPr>
      <t>Governance via Dashboard KPIs</t>
    </r>
    <r>
      <rPr>
        <sz val="11"/>
        <rFont val="Arial"/>
        <family val="2"/>
      </rPr>
      <t xml:space="preserve">
Errors and audit log coverage included in KPIs tracked by the Power BI management dashboard; escalated in monthly service review meetings.
</t>
    </r>
    <r>
      <rPr>
        <b/>
        <sz val="11"/>
        <rFont val="Arial"/>
        <family val="2"/>
      </rPr>
      <t xml:space="preserve">Change Control for Audit Systems
</t>
    </r>
    <r>
      <rPr>
        <sz val="11"/>
        <rFont val="Arial"/>
        <family val="2"/>
      </rPr>
      <t xml:space="preserve">Logging and audit components are part of controlled infrastructure with change management processes to prevent accidental disablement.
</t>
    </r>
  </si>
  <si>
    <t xml:space="preserve">Ref: Reporting Management Dashboard Spec – Issue Management &amp; Governance KPIs 
NIR Reporting Management Dashboard
Ref: Infrastructure Architecture – Change Management &amp; Manual Intervention 
NIR Infrastructure Architecture
</t>
  </si>
  <si>
    <t>Consequence (Considerable):
Lack of complete audit records could prevent traceability of data access or modifications, undermining information governance, forensic investigation, and clinical accountability. This may lead to regulatory non-compliance or undetected misuse.
Likelihood (Low):
Audit logging is embedded within NIR components and supplier endpoints. Audit trails are immutable, timestamped, and monitored. Any logging failure triggers system alerts or validation exceptions.
Overall Risk Rating = 2 (Considerable × Low) Justification:
Comprehensive, automated audit mechanisms make undetected logging failure rare. The residual risk lies primarily in transient outages or manual log export errors. Routine audits and ISO aligned IG controls maintain assurance.
Aspects of audit trail records rely on organisations' data, such as user IDs and organisation codes.</t>
  </si>
  <si>
    <r>
      <t xml:space="preserve">Recommendations:
</t>
    </r>
    <r>
      <rPr>
        <b/>
        <sz val="11"/>
        <rFont val="Arial"/>
        <family val="2"/>
      </rPr>
      <t xml:space="preserve">Integration with Local SIEM
</t>
    </r>
    <r>
      <rPr>
        <sz val="11"/>
        <rFont val="Arial"/>
        <family val="2"/>
      </rPr>
      <t xml:space="preserve">Organisations should forward NIR logs (via Splunk or CloudWatch integration) into their local SIEM to maintain a consolidated audit trail across systems.
</t>
    </r>
    <r>
      <rPr>
        <b/>
        <sz val="11"/>
        <rFont val="Arial"/>
        <family val="2"/>
      </rPr>
      <t xml:space="preserve">Local Retention &amp; Backup
</t>
    </r>
    <r>
      <rPr>
        <sz val="11"/>
        <rFont val="Arial"/>
        <family val="2"/>
      </rPr>
      <t xml:space="preserve">Trusts must ensure audit logs from their local PACS/RIS and NIR interactions are retained per NHS policy and aligned with the NIR log retention model.
</t>
    </r>
    <r>
      <rPr>
        <b/>
        <sz val="11"/>
        <rFont val="Arial"/>
        <family val="2"/>
      </rPr>
      <t>Monitoring of Log Ingestion</t>
    </r>
    <r>
      <rPr>
        <sz val="11"/>
        <rFont val="Arial"/>
        <family val="2"/>
      </rPr>
      <t xml:space="preserve">
Local IT teams should actively monitor whether NIR log streams are being ingested successfully; missing log records must trigger alerts.
</t>
    </r>
  </si>
  <si>
    <r>
      <t xml:space="preserve">Ref: Observability &amp; Logging Strategy – Splunk integration 
NIR Observability and Logging
Ref: 22 DPIA – Data governance &amp; retention  22 DPIA_NIR_v0.5_Draft
Ref: Observability &amp; Logging Strategy – Alerts on logging failures 
NIR Observability and Logging
</t>
    </r>
    <r>
      <rPr>
        <sz val="11"/>
        <color rgb="FFFF0000"/>
        <rFont val="Arial"/>
        <family val="2"/>
      </rPr>
      <t xml:space="preserve">Audit retrievability test results </t>
    </r>
  </si>
  <si>
    <r>
      <t xml:space="preserve">Recommendations:
</t>
    </r>
    <r>
      <rPr>
        <b/>
        <sz val="11"/>
        <rFont val="Arial"/>
        <family val="2"/>
      </rPr>
      <t xml:space="preserve">Clinical Awareness of Audit Use
</t>
    </r>
    <r>
      <rPr>
        <sz val="11"/>
        <rFont val="Arial"/>
        <family val="2"/>
      </rPr>
      <t xml:space="preserve">Clinicians trained that all document/image retrievals are logged and auditable, reinforcing that audits are part of clinical accountability.
.
</t>
    </r>
    <r>
      <rPr>
        <b/>
        <sz val="11"/>
        <rFont val="Arial"/>
        <family val="2"/>
      </rPr>
      <t xml:space="preserve">Local IT Training on Escalation &amp; Forensics
</t>
    </r>
    <r>
      <rPr>
        <sz val="11"/>
        <rFont val="Arial"/>
        <family val="2"/>
      </rPr>
      <t xml:space="preserve">IT teams trained on how to validate logs against clinical reports and escalate discrepancies for forensic analysis.
</t>
    </r>
  </si>
  <si>
    <t>Ref: 22 DPIA – Clinician IG and audit awareness training 
22 DPIA_NIR_v0.5_Draft
Ref: Observability &amp; Logging Strategy – Forensic readiness via log collection and structure</t>
  </si>
  <si>
    <r>
      <rPr>
        <b/>
        <u/>
        <sz val="11"/>
        <rFont val="Arial"/>
        <family val="2"/>
      </rPr>
      <t xml:space="preserve">Transferred risk
</t>
    </r>
    <r>
      <rPr>
        <sz val="11"/>
        <rFont val="Arial"/>
        <family val="2"/>
      </rPr>
      <t>NIRcnan provide an Audit trail to see who requested images.
Under Terms and Conditions - organisation responsibility. 
Also responsible for managing S Code on Sensitive patients at patient query - organisations should have implemented solutions around S Queries. 
Note: NHS Number for query. 
Escalation SOPs for Missing Logs
SOPs sh</t>
    </r>
    <r>
      <rPr>
        <b/>
        <sz val="11"/>
        <rFont val="Arial"/>
        <family val="2"/>
      </rPr>
      <t>ould define what local IT and gov</t>
    </r>
    <r>
      <rPr>
        <sz val="11"/>
        <rFont val="Arial"/>
        <family val="2"/>
      </rPr>
      <t xml:space="preserve">ernance teams do if audit logs are incomplete or unavailable during an incident (e.g., escalate to NIR Ops).
Monthly Audit Reviews
Audit trail completeness should be verified in monthly governance meetings using the national reporting dashboard.
</t>
    </r>
  </si>
  <si>
    <r>
      <t xml:space="preserve">22 DPIA – Incident handling &amp; accountability 
22 DPIA_NIR_v0.5_Draft
Ref: Reporting Dashboard Spec – Formal review of audit KPIs in monthly service reporting 
NIR Reporting Management Dashboard
</t>
    </r>
    <r>
      <rPr>
        <sz val="11"/>
        <color rgb="FFFF0000"/>
        <rFont val="Arial"/>
        <family val="2"/>
      </rPr>
      <t>Incident log review reports.</t>
    </r>
  </si>
  <si>
    <r>
      <rPr>
        <sz val="12"/>
        <color rgb="FFFF0000"/>
        <rFont val="Aptos"/>
      </rPr>
      <t>Audit logging is enforced across all NIR components, capturing user identity, timestamp, patient context, and action performed. Audit trail and logging mechanisms are tested under deployment QA. Logs are immutable, time-synchronised, and securely retained in accordance with NHS DSPT and DTAC requirements. Automated monitoring confirms log-generation continuity, with alerts for any loss of audit data. Regular audit-retrievability tests and sample reviews confirm logs can be exported and reviewed by authorised personnel when required.  Likelihood reduced by enforced observability and log retention SOPs. Residual risk  is very low and limited to rare instances of  downstream system failure to synchronise audit records,r retention is locally disabled, or delayed log retrieval during infrastructure maintenance.</t>
    </r>
    <r>
      <rPr>
        <sz val="12"/>
        <color theme="1"/>
        <rFont val="Aptos"/>
        <family val="2"/>
      </rPr>
      <t xml:space="preserve">
</t>
    </r>
  </si>
  <si>
    <t>Audit &amp; Compliance Manager, Information Governance Lead, Technical Architect</t>
  </si>
  <si>
    <t>HAZ009</t>
  </si>
  <si>
    <t>Interoperability &amp; Protocol Translation Issues</t>
  </si>
  <si>
    <t>Supplier systems may not support key protocols during transition</t>
  </si>
  <si>
    <t>Partial retrieval or degraded clinical service</t>
  </si>
  <si>
    <t>[HAZ009-H1] Imaging data not exchanged between Trusts, delaying patient care coordination.
[HAZ009-H2] Incomplete or incompatible data leading to incorrect clinical conclusions.
[HAZ009-H3] Repeat imaging due to failed data sharing or retrieval.
[HAZ009-H4] Potential for delayed diagnosis or missed findings.</t>
  </si>
  <si>
    <t>[HAZ009-C1] Vendor limitations
[HAZ009-C2]lack of standards conformance 
[HAZ009-C3] Legacy or partially conformant PACS/gateway systems lacking full support for updated DICOMweb, FHIR, or WADO protocols 
[HAZ009-C4] Delayed supplier upgrades
[HAZ009-C5] Misaligned configuration during interoperability transitions.
[HAZ009-C6] Unvalidated supplier integration.</t>
  </si>
  <si>
    <r>
      <rPr>
        <b/>
        <sz val="11"/>
        <rFont val="Arial"/>
        <family val="2"/>
      </rPr>
      <t>Dual Protocol Support  Phase 1 XCA ( later phase for MHDS)</t>
    </r>
    <r>
      <rPr>
        <sz val="11"/>
        <rFont val="Arial"/>
        <family val="2"/>
      </rPr>
      <t xml:space="preserve">
NIR implements interoperability adapters supporting both legacy IHE XCA (SOAP) and modern IHE MHDS (FHIR RESTful) protocols, ensuring backward compatibility during supplier transitions.
</t>
    </r>
    <r>
      <rPr>
        <b/>
        <sz val="11"/>
        <rFont val="Arial"/>
        <family val="2"/>
      </rPr>
      <t>Standards Gateway Layer</t>
    </r>
    <r>
      <rPr>
        <sz val="11"/>
        <rFont val="Arial"/>
        <family val="2"/>
      </rPr>
      <t xml:space="preserve">
The architecture includes a standards mediation layer that transforms, validates, and normalises payloads between SOAP/XDS and FHIR/MHDS formats.
</t>
    </r>
    <r>
      <rPr>
        <b/>
        <sz val="11"/>
        <rFont val="Arial"/>
        <family val="2"/>
      </rPr>
      <t>Schema and Conformance Validation</t>
    </r>
    <r>
      <rPr>
        <sz val="11"/>
        <rFont val="Arial"/>
        <family val="2"/>
      </rPr>
      <t xml:space="preserve">
All inbound and outbound requests are validated against official IHE schema definitions to detect non-conformant supplier implementations before data exchange.
</t>
    </r>
    <r>
      <rPr>
        <b/>
        <sz val="11"/>
        <rFont val="Arial"/>
        <family val="2"/>
      </rPr>
      <t>Modular and Extensible Service Design</t>
    </r>
    <r>
      <rPr>
        <sz val="11"/>
        <rFont val="Arial"/>
        <family val="2"/>
      </rPr>
      <t xml:space="preserve">
The service architecture isolates protocol logic within modular microservices, allowing future inclusion of other interoperability standards (e.g. UK Core FHIR).
Error Handling for Unsupported Protocols
Specific error codes (UNSUPPORTED_PROTOCOL, INVALID_MESSAGE_TYPE) ensure that any supplier not supporting a required protocol fails safely and clearly.</t>
    </r>
  </si>
  <si>
    <t xml:space="preserve">Ref: 01 NIR Product Brief – Dual-standard design supporting XCA and MHDS to bridge legacy and modern suppliers 
Ref: NIR Infrastructure Architecture – Gateway layer and protocol transformation components
Ref 29: Security &amp; Compliance Strategy – Input validation and schema enforcement 
Ref: NIR Infrastructure Architecture – Microservice design and extensibility section 
Ref 8: NIR Error Handling – Error taxonomy and defined codes for protocol failures </t>
  </si>
  <si>
    <r>
      <t xml:space="preserve">Conformance checklists; interim protocol adapters
</t>
    </r>
    <r>
      <rPr>
        <b/>
        <sz val="11"/>
        <rFont val="Arial"/>
        <family val="2"/>
      </rPr>
      <t>Ops Team Training in Dual Protocol Operations</t>
    </r>
    <r>
      <rPr>
        <sz val="11"/>
        <rFont val="Arial"/>
        <family val="2"/>
      </rPr>
      <t xml:space="preserve">
NIR operations staff are trained to monitor and troubleshoot both SOAP and FHIR traffic, ensuring smooth operation during the transition period.
</t>
    </r>
    <r>
      <rPr>
        <b/>
        <sz val="11"/>
        <rFont val="Arial"/>
        <family val="2"/>
      </rPr>
      <t>Supplier and NHS IT Guidance on Migration Pathways</t>
    </r>
    <r>
      <rPr>
        <sz val="11"/>
        <rFont val="Arial"/>
        <family val="2"/>
      </rPr>
      <t xml:space="preserve">
Supplier and NHS IT teams receive training and documentation outlining migration steps, data mapping rules, and testing guidance.</t>
    </r>
  </si>
  <si>
    <t>Ref: Observability &amp; Logging Strategy – Multi-protocol logging, traffic metrics and operational dashboards 
Ref: 22 DPIA – Supplier readiness and operational guidance 
22 DPIA_NIR_v0.5_Draft</t>
  </si>
  <si>
    <r>
      <rPr>
        <b/>
        <sz val="11"/>
        <rFont val="Arial"/>
        <family val="2"/>
      </rPr>
      <t>Supplier Onboarding Validation</t>
    </r>
    <r>
      <rPr>
        <sz val="11"/>
        <rFont val="Arial"/>
        <family val="2"/>
      </rPr>
      <t xml:space="preserve">
Supplier systems undergo technical conformance testing against both XCA and MHDS profiles before being onboarded to NIR
</t>
    </r>
    <r>
      <rPr>
        <b/>
        <sz val="11"/>
        <rFont val="Arial"/>
        <family val="2"/>
      </rPr>
      <t xml:space="preserve">Governance Oversight of Interoperability Progress
</t>
    </r>
    <r>
      <rPr>
        <sz val="11"/>
        <rFont val="Arial"/>
        <family val="2"/>
      </rPr>
      <t xml:space="preserve">National programme governance monitors supplier readiness for MHDS adoption and maintains transition metrics.
Ref: Reporting Management Dashboard – Interoperability KPIs (XCA → MHDS adoption tracking) 
</t>
    </r>
    <r>
      <rPr>
        <b/>
        <sz val="11"/>
        <rFont val="Arial"/>
        <family val="2"/>
      </rPr>
      <t xml:space="preserve">Change Management Procedures for Standards Updates
</t>
    </r>
    <r>
      <rPr>
        <sz val="11"/>
        <rFont val="Arial"/>
        <family val="2"/>
      </rPr>
      <t xml:space="preserve">Updates to protocol specifications or API endpoints are subject to formal change control with versioning and rollback procedures.
Ref: Infrastructure Architecture – Change management and version control 
NIR Infrastructure Architecture…
</t>
    </r>
  </si>
  <si>
    <t>Ref: Product Brief – Supplier onboarding &amp; validation process 01 NIR Product Brief-v3-2025062
Ref: Reporting Management Dashboard – Interoperability KPIs (XCA → MHDS adoption tracking) 
Ref: Infrastructure Architecture – Change management and version control 
NIR Infrastructure Architecture…</t>
  </si>
  <si>
    <t>Consequence (Considerable):
Loss of continuity during supplier exit could interrupt system support, data integrity verification, or certificate renewal cycles.
Likelihood (Low):
Exit and transition plans form part of NHS England contractual controls with mandatory data-retention and continuity clauses.
Overall Risk Rating = 2 (Considerable × Low) Justification:
Formal off-boarding governance and escrow arrangements maintain continuity. Residual risk arises from unplanned contract change, mitigated by transition planning and audit oversight.
The deploying organisation will partly mitigate this hazard.</t>
  </si>
  <si>
    <r>
      <t xml:space="preserve">Recommendations:
</t>
    </r>
    <r>
      <rPr>
        <b/>
        <sz val="11"/>
        <rFont val="Arial"/>
        <family val="2"/>
      </rPr>
      <t>Local System Validation Before Go-Live</t>
    </r>
    <r>
      <rPr>
        <sz val="11"/>
        <rFont val="Arial"/>
        <family val="2"/>
      </rPr>
      <t xml:space="preserve">
Trusts should confirm their PACS/RIS supplier supports the relevant interoperability standard before enabling NIR connectivity.
</t>
    </r>
    <r>
      <rPr>
        <b/>
        <sz val="11"/>
        <rFont val="Arial"/>
        <family val="2"/>
      </rPr>
      <t xml:space="preserve">Monitoring Protocol-Level Errors
</t>
    </r>
    <r>
      <rPr>
        <sz val="11"/>
        <rFont val="Arial"/>
        <family val="2"/>
      </rPr>
      <t xml:space="preserve">Local dashboards should track protocol-specific errors to identify suppliers still using unsupported or deprecated standards.
</t>
    </r>
    <r>
      <rPr>
        <b/>
        <sz val="11"/>
        <rFont val="Arial"/>
        <family val="2"/>
      </rPr>
      <t xml:space="preserve">Staged Transition Testing (Pilot then Scale)
</t>
    </r>
    <r>
      <rPr>
        <sz val="11"/>
        <rFont val="Arial"/>
        <family val="2"/>
      </rPr>
      <t>Organisations should adopt a phased transition approach (pilot → early adopter → full production) to mitigate interoperability failure risks.</t>
    </r>
  </si>
  <si>
    <t xml:space="preserve">Ref: 22 DPIA – Local validation and readiness assessment 
22 DPIA_NIR_v0.5_Draft
Ref: Observability &amp; Logging Strategy – Event monitoring and error categorisation 
NIR Observability and Logging
Ref: Product Brief – Phased deployment model 
01 NIR Product Brief-v3-2025062…
</t>
  </si>
  <si>
    <r>
      <rPr>
        <b/>
        <u/>
        <sz val="11"/>
        <rFont val="Arial"/>
        <family val="2"/>
      </rPr>
      <t>Recommendations:</t>
    </r>
    <r>
      <rPr>
        <sz val="11"/>
        <rFont val="Arial"/>
        <family val="2"/>
      </rPr>
      <t xml:space="preserve">
</t>
    </r>
    <r>
      <rPr>
        <b/>
        <sz val="11"/>
        <rFont val="Arial"/>
        <family val="2"/>
      </rPr>
      <t xml:space="preserve">Communication &amp; User Guidance for Clinical Staff
</t>
    </r>
    <r>
      <rPr>
        <sz val="11"/>
        <rFont val="Arial"/>
        <family val="2"/>
      </rPr>
      <t xml:space="preserve">Provide clinicians with clear comms on what to expect during supplier transition periods (possible temporary gaps or delays).
</t>
    </r>
  </si>
  <si>
    <t>Ref: 22 DPIA – Clinical communication and awareness responsibilities</t>
  </si>
  <si>
    <r>
      <rPr>
        <b/>
        <u/>
        <sz val="11"/>
        <rFont val="Arial"/>
        <family val="2"/>
      </rPr>
      <t>Recommendations:</t>
    </r>
    <r>
      <rPr>
        <sz val="11"/>
        <rFont val="Arial"/>
        <family val="2"/>
      </rPr>
      <t xml:space="preserve">
</t>
    </r>
    <r>
      <rPr>
        <b/>
        <sz val="11"/>
        <rFont val="Arial"/>
        <family val="2"/>
      </rPr>
      <t>Formal Supplier Assurance and Conformance Certificates</t>
    </r>
    <r>
      <rPr>
        <sz val="11"/>
        <rFont val="Arial"/>
        <family val="2"/>
      </rPr>
      <t xml:space="preserve">
Organisations must require conformance certification from their suppliers before onboarding to NIR.
</t>
    </r>
    <r>
      <rPr>
        <b/>
        <sz val="11"/>
        <rFont val="Arial"/>
        <family val="2"/>
      </rPr>
      <t>Escalation Process for Supplier Non-Compliance</t>
    </r>
    <r>
      <rPr>
        <sz val="11"/>
        <rFont val="Arial"/>
        <family val="2"/>
      </rPr>
      <t xml:space="preserve">
Clear escalation route to NHS England’s interoperability programme where suppliers fail to meet technical compliance.
</t>
    </r>
    <r>
      <rPr>
        <b/>
        <sz val="11"/>
        <rFont val="Arial"/>
        <family val="2"/>
      </rPr>
      <t xml:space="preserve">Governance Reviews of Supplier Transition Readiness
</t>
    </r>
    <r>
      <rPr>
        <sz val="11"/>
        <rFont val="Arial"/>
        <family val="2"/>
      </rPr>
      <t xml:space="preserve">Supplier adoption metrics for MHDS reviewed at governance meetings to drive national alignment.
</t>
    </r>
  </si>
  <si>
    <t>Ref: Product Brief – Supplier conformance and certification requirements 
01 NIR Product Brief-v3-2025062
Ref: 22 DPIA – Escalation and accountability structure 
22 DPIA_NIR_v0.5_Draft
Ref: Reporting Dashboard – Governance and interoperability KPI tracking 
NIR Reporting Management Dashboard</t>
  </si>
  <si>
    <t>All supplier systems participating in NIR integration are required to demonstrate compliance with supported interoperability standards (IHE XDS-I, FHIR R4, DICOM, and HL7) before onboarding. Supplier assurance and onboarding validation check full XCA/XDS compatibility before go-live. Non-compliance is rare but still possible if supplier configuration drifts post-deployment or during version upgrades.Technical conformance testing, interface validation, and supplier assurance reviews are documented as part of the integration process. Transition-phase monitoring ensures that non-compliant endpoints are isolated or sandboxed until full interoperability is confirmed. Temporary isolation of non-compliant endpoints is enforced until full protocol support is achieved. Residual risk remains low and limited to temporary reduced functionality or delayed onboarding during supplier migration or interface updates.</t>
  </si>
  <si>
    <t>Supplier Management Lead, Integration Lead, Onboarding Team</t>
  </si>
  <si>
    <t>HAZ010</t>
  </si>
  <si>
    <t>Failure of alerting or monitoring mechanisms</t>
  </si>
  <si>
    <t>Solution updates introducing errors, removing features, or causing integration failures affecting system stability and user confidence.</t>
  </si>
  <si>
    <t>[HAZ010-H1] Lost functionality affecting patient care
[HAZ010-H2] Integration failures after updates
[HAZ010-H3] User confusion from interface changes
[HAZ010-H4] Data corruption during update processes</t>
  </si>
  <si>
    <t>[HAZ010-C1] Inadequate pre-deployment testing
[HAZ010-C2] Rushed updates without proper validation
[HAZ010-C3] Integration compatibility not verified / integration issue
[HAZ010-C4] Rollback procedures failing
[HAZ010-C5] Poor communication of changes to users
[HAZ010-C6] Insufficient change control processes
[HAZ010-C7] Complex dependencies between components
[HAZ010-C8] Missing observability dashboard</t>
  </si>
  <si>
    <r>
      <rPr>
        <b/>
        <sz val="11"/>
        <rFont val="Arial"/>
        <family val="2"/>
      </rPr>
      <t>Controlled Infrastructure-as-Code (IaC)</t>
    </r>
    <r>
      <rPr>
        <sz val="11"/>
        <rFont val="Arial"/>
        <family val="2"/>
      </rPr>
      <t xml:space="preserve">
All NIR infrastructure is deployed and maintained using version-controlled Terraform and CloudFormation templates, ensuring repeatability and traceability of changes.
</t>
    </r>
    <r>
      <rPr>
        <b/>
        <sz val="11"/>
        <rFont val="Arial"/>
        <family val="2"/>
      </rPr>
      <t>Automated CI/CD Pipeline with Code Signing and Version Taggin</t>
    </r>
    <r>
      <rPr>
        <sz val="11"/>
        <rFont val="Arial"/>
        <family val="2"/>
      </rPr>
      <t xml:space="preserve">g
Deployment pipelines require signed builds and unique version tags; promotion to production is automated and auditable.
</t>
    </r>
    <r>
      <rPr>
        <b/>
        <sz val="11"/>
        <rFont val="Arial"/>
        <family val="2"/>
      </rPr>
      <t>Immutable Release Artifacts and Rollback Capability</t>
    </r>
    <r>
      <rPr>
        <sz val="11"/>
        <rFont val="Arial"/>
        <family val="2"/>
      </rPr>
      <t xml:space="preserve">
Each deployment is packaged as an immutable container image stored in a versioned repository (ECR). Rollback to a previous known-good version is supported.
</t>
    </r>
    <r>
      <rPr>
        <b/>
        <sz val="11"/>
        <rFont val="Arial"/>
        <family val="2"/>
      </rPr>
      <t>Automated Pre-Deployment Validation and Smoke Tests</t>
    </r>
    <r>
      <rPr>
        <sz val="11"/>
        <rFont val="Arial"/>
        <family val="2"/>
      </rPr>
      <t xml:space="preserve">
Pre-deployment testing and health checks verify infrastructure integrity and application connectivity before promotion to live environments.
</t>
    </r>
    <r>
      <rPr>
        <b/>
        <sz val="11"/>
        <rFont val="Arial"/>
        <family val="2"/>
      </rPr>
      <t>Environment Segregation (Dev/Test/Pre-Prod/Prod)</t>
    </r>
    <r>
      <rPr>
        <sz val="11"/>
        <rFont val="Arial"/>
        <family val="2"/>
      </rPr>
      <t xml:space="preserve">
Strict environmental segregation prevents unvalidated changes from propagating to live systems; production can only be deployed from approved branches.
</t>
    </r>
    <r>
      <rPr>
        <b/>
        <sz val="11"/>
        <rFont val="Arial"/>
        <family val="2"/>
      </rPr>
      <t>Audit and Configuration Drift Detection</t>
    </r>
    <r>
      <rPr>
        <sz val="11"/>
        <rFont val="Arial"/>
        <family val="2"/>
      </rPr>
      <t xml:space="preserve">
Automated monitoring detects configuration drift between </t>
    </r>
  </si>
  <si>
    <t xml:space="preserve">Ref: NIR Infrastructure Architecture – IaC governance and deployment model 
NIR Infrastructure Architecture
Ref: NIR Infrastructure Architecture – Continuous integration and deployment workflow 
NIR Infrastructure Architecture
Ref: NIR Infrastructure Architecture – Containerisation and versioned artifact management 
NIR Infrastructure Architecture
Ref 8: NIR Error Handling – Deployment validation and test automation steps 
NIR Error Handling-v33-20250912
Ref: NIR Infrastructure Architecture – Environment separation and approval gates 
NIR Infrastructure Architecture
Ref: NIR Observability &amp; Logging Strategy – Configuration integrity and drift detection metrics 
NIR Observability and Logging </t>
  </si>
  <si>
    <r>
      <rPr>
        <b/>
        <sz val="11"/>
        <rFont val="Arial"/>
        <family val="2"/>
      </rPr>
      <t>DevSecOps and Release Team Training</t>
    </r>
    <r>
      <rPr>
        <sz val="11"/>
        <rFont val="Arial"/>
        <family val="2"/>
      </rPr>
      <t xml:space="preserve">
NIR engineering teams are trained on secure deployment, version tagging, rollback procedures, and audit evidence capture.
</t>
    </r>
    <r>
      <rPr>
        <b/>
        <sz val="11"/>
        <rFont val="Arial"/>
        <family val="2"/>
      </rPr>
      <t>Supplier and Integration Partner Awareness</t>
    </r>
    <r>
      <rPr>
        <sz val="11"/>
        <rFont val="Arial"/>
        <family val="2"/>
      </rPr>
      <t xml:space="preserve">
Guidane documentation for suppliers on NIR release cadence, API compatibility, and update notification procedures.</t>
    </r>
  </si>
  <si>
    <t>Ref: NIR Observability &amp; Logging Strategy – Operational training and incident response guidance 
NIR Observability and Logging 
22 DPIA – Supplier engagement and change management requirements 
22 DPIA_NIR_v0.5_Draft</t>
  </si>
  <si>
    <r>
      <rPr>
        <b/>
        <sz val="11"/>
        <rFont val="Arial"/>
        <family val="2"/>
      </rPr>
      <t>Formal Change Control and Release Management Process</t>
    </r>
    <r>
      <rPr>
        <sz val="11"/>
        <rFont val="Arial"/>
        <family val="2"/>
      </rPr>
      <t xml:space="preserve">
All deployments follow a controlled change process with recorded approvals and peer reviews prior to release.
</t>
    </r>
    <r>
      <rPr>
        <b/>
        <sz val="11"/>
        <rFont val="Arial"/>
        <family val="2"/>
      </rPr>
      <t>Version Governance and Configuration Baseline Tracking</t>
    </r>
    <r>
      <rPr>
        <sz val="11"/>
        <rFont val="Arial"/>
        <family val="2"/>
      </rPr>
      <t xml:space="preserve">
Baseline configurations and release notes maintained in the NIR Configuration Management Database (CMDB); each deployment version is fully traceable to source code commit.
</t>
    </r>
    <r>
      <rPr>
        <b/>
        <sz val="11"/>
        <rFont val="Arial"/>
        <family val="2"/>
      </rPr>
      <t xml:space="preserve">Supplier Onboarding and Validation for Version Alignment
</t>
    </r>
    <r>
      <rPr>
        <sz val="11"/>
        <rFont val="Arial"/>
        <family val="2"/>
      </rPr>
      <t>Connected suppliers must confirm compatibility and test against the approved NIR API version before integration.</t>
    </r>
  </si>
  <si>
    <t>Ref: NIR Security &amp; Compliance Strategy – Change control and deployment governance 
NIR Security and Compliance 
Ref: NIR Reporting Management Dashboard – Release audit and baseline traceability section 
NIR Reporting Management Dashbo
Ref: 01 NIR Product Brief – Supplier interoperability and API version control requirements 
01 NIR Product Brief-v3-2025062</t>
  </si>
  <si>
    <t>Significant</t>
  </si>
  <si>
    <t xml:space="preserve">Consequence (Significant):
Incorrect deployment or version mismatch (e.g. unsynchronised publisher, registry, or gateway components) could cause failures in interoperability, retrieval errors, or data corruption.
During initial rollout, this could result in incomplete onboarding or unavailable imaging for one or more Trusts, delaying patient care and undermining confidence in the system.
Likelihood (Low):
Deployment processes are governed by structured change-control procedures (CAB approval, ITIL framework, release notes, rollback plans).
Version management is maintained through supplier Git repositories and build verification during pre-production testing.
All updates require successful UAT and stakeholder sign-off prior to go-live.
Overall Risk Rating = 2 (Significant × Low). Justification: This is a known but well-controlled operational risk. Controls such as controlled environments, release documentation, regression testing, and post-deployment validation make significant failures rare. Residual exposure exists mainly in emergency releases or local configuration variance during deployment. Monitoring and change control is not directly related to patient harm, but may affect availability.
</t>
  </si>
  <si>
    <r>
      <rPr>
        <b/>
        <u/>
        <sz val="11"/>
        <rFont val="Arial"/>
        <family val="2"/>
      </rPr>
      <t>Recommendations:</t>
    </r>
    <r>
      <rPr>
        <sz val="11"/>
        <rFont val="Arial"/>
        <family val="2"/>
      </rPr>
      <t xml:space="preserve">
</t>
    </r>
    <r>
      <rPr>
        <b/>
        <sz val="11"/>
        <rFont val="Arial"/>
        <family val="2"/>
      </rPr>
      <t xml:space="preserve">Use Version-Controlled Configuration Repositories
</t>
    </r>
    <r>
      <rPr>
        <sz val="11"/>
        <rFont val="Arial"/>
        <family val="2"/>
      </rPr>
      <t xml:space="preserve">Trusts and suppliers deploying NIR connectors should maintain version-controlled configurations for gateway and PACS interfaces.
</t>
    </r>
    <r>
      <rPr>
        <b/>
        <sz val="11"/>
        <rFont val="Arial"/>
        <family val="2"/>
      </rPr>
      <t xml:space="preserve">Perform Deployment Validation and Regression Testing
</t>
    </r>
    <r>
      <rPr>
        <sz val="11"/>
        <rFont val="Arial"/>
        <family val="2"/>
      </rPr>
      <t xml:space="preserve">Before each update, validate that all connections and API calls operate as expected with the new release.
</t>
    </r>
    <r>
      <rPr>
        <b/>
        <sz val="11"/>
        <rFont val="Arial"/>
        <family val="2"/>
      </rPr>
      <t>Maintain Rollback and Disaster Recovery Procedures</t>
    </r>
    <r>
      <rPr>
        <sz val="11"/>
        <rFont val="Arial"/>
        <family val="2"/>
      </rPr>
      <t xml:space="preserve">
Ensure clear rollback paths and backup of critical configurations before any deployment.
</t>
    </r>
    <r>
      <rPr>
        <b/>
        <sz val="11"/>
        <rFont val="Arial"/>
        <family val="2"/>
      </rPr>
      <t>Synchronise Local and NIR Software Versions</t>
    </r>
    <r>
      <rPr>
        <sz val="11"/>
        <rFont val="Arial"/>
        <family val="2"/>
      </rPr>
      <t xml:space="preserve">
Regularly confirm that local PACS/RIS integration versions match NIR-approved API versions.</t>
    </r>
  </si>
  <si>
    <t>Ref: 22 DPIA – Local technical configuration management responsibilities 22 DPIA_NIR_v0.5_Draft
Ref 8: NIR Error Handling – Post-deployment validation and testing steps NIR Error Handling-v33-20250912…
Ref: NIR Security &amp; Compliance Strategy – Business continuity and rollback management NIR Security and Compliance St
Ref: 01 NIR Product Brief – Supplier version interoperability matrix  01 NIR Product Brief-v3-2025062…</t>
  </si>
  <si>
    <t>Training for Deployment and Change Control Procedures
Local deployment teams trained on standard release processes, rollback steps, and incident response to deployment errors.
Awareness for Clinical Safety and QA Staff
Safety officers and QA personnel trained to review change impact assessments and confirm clinical safety sign-off before go-live.</t>
  </si>
  <si>
    <t>Ref: NIR Observability &amp; Logging Strategy – Operational training and release management readiness 
NIR Observability and Logging 
Ref: 22 DPIA – Clinical safety oversight and training obligations 
22 DPIA_NIR_v0.5_Draft</t>
  </si>
  <si>
    <r>
      <rPr>
        <b/>
        <u/>
        <sz val="11"/>
        <rFont val="Arial"/>
        <family val="2"/>
      </rPr>
      <t xml:space="preserve">Recommendations:
</t>
    </r>
    <r>
      <rPr>
        <sz val="11"/>
        <rFont val="Arial"/>
        <family val="2"/>
      </rPr>
      <t xml:space="preserve">
</t>
    </r>
    <r>
      <rPr>
        <b/>
        <sz val="11"/>
        <rFont val="Arial"/>
        <family val="2"/>
      </rPr>
      <t>Adhere to Change Approval and Release Windows</t>
    </r>
    <r>
      <rPr>
        <sz val="11"/>
        <rFont val="Arial"/>
        <family val="2"/>
      </rPr>
      <t xml:space="preserve">
Organisations should follow NIR change windows and pre-notification timelines for deployment events.
</t>
    </r>
    <r>
      <rPr>
        <b/>
        <sz val="11"/>
        <rFont val="Arial"/>
        <family val="2"/>
      </rPr>
      <t>Document and Review Post-Deployment Outcomes</t>
    </r>
    <r>
      <rPr>
        <sz val="11"/>
        <rFont val="Arial"/>
        <family val="2"/>
      </rPr>
      <t xml:space="preserve">
Conduct post-implementation reviews to identify and mitigate any unintended impacts from deployments.
</t>
    </r>
    <r>
      <rPr>
        <b/>
        <sz val="11"/>
        <rFont val="Arial"/>
        <family val="2"/>
      </rPr>
      <t>Maintain Configuration Baseline Records</t>
    </r>
    <r>
      <rPr>
        <sz val="11"/>
        <rFont val="Arial"/>
        <family val="2"/>
      </rPr>
      <t xml:space="preserve">
Each organisation must record the active NIR connector and PACS integration versions and retain a history of changes for audit purposes.
</t>
    </r>
    <r>
      <rPr>
        <b/>
        <sz val="11"/>
        <rFont val="Arial"/>
        <family val="2"/>
      </rPr>
      <t>Supplier Coordination and Release Verification</t>
    </r>
    <r>
      <rPr>
        <sz val="11"/>
        <rFont val="Arial"/>
        <family val="2"/>
      </rPr>
      <t xml:space="preserve">
Suppliers should coordinate planned releases with Trust IT teams to avoid unintended compatibility issues. These include:
Deployment checklists and sign-off records
Pre-deployment sandbox validation
Rollback and recovery procedures
Post-implementation review by the Clinical Safety Officer and Technical Lead
</t>
    </r>
  </si>
  <si>
    <t>Ref: 22 DPIA – Operational coordination and change notification requirements 
22 DPIA_NIR_v0.5_Draft
Ref: NIR Reporting Management Dashboard – Release review and audit reporting 
NIR Reporting Management Dashbo…
Ref: 22 DPIA – Configuration tracking and audit responsibility 
22 DPIA_NIR_v0.5_Draft
Ref: 01 NIR Product Brief – Supplier release management and coordination obligations 
01 NIR Product Brief-v3-2025062…</t>
  </si>
  <si>
    <t xml:space="preserve">
Comprehensive system-monitoring and alerting mechanisms are deployed across the NIR infrastructure, covering system health, data flow, latency, and security events. Alerts are routed to the service management dashboard with defined escalation and response times. Monitoring dashboards are tested regularly to validate event triggers and notification delivery.  Additionally escalation BOPs Incident reviews and simulated fault tests confirm operational effectiveness and  significantly reduce likelihood.Residual risk is low and limited to rare concurrent monitoring failure or delayed escalation during high-load events.</t>
  </si>
  <si>
    <t>Monitoring &amp; Observability Lead, Infrastructure Lead, Clinical Safety Officer</t>
  </si>
  <si>
    <t>Notes</t>
  </si>
  <si>
    <t>REF ID</t>
  </si>
  <si>
    <t>Document</t>
  </si>
  <si>
    <t>Version</t>
  </si>
  <si>
    <t>NHS Standard: DCB0129</t>
  </si>
  <si>
    <t>NHS Standard: DCB 0129 – Clinical Risk Management: its Application in the Manufacture of Health IT Systems – Specification</t>
  </si>
  <si>
    <t>V3.2</t>
  </si>
  <si>
    <t>NHS Standard: DCB0160</t>
  </si>
  <si>
    <t>NHS Standard: DCB 0160 – Clinical Risk Management: its Application in the Deployment and Use of Health IT Systems – Specification</t>
  </si>
  <si>
    <t>V4.2</t>
  </si>
  <si>
    <r>
      <t xml:space="preserve">MHRA Software Classification Guidance: </t>
    </r>
    <r>
      <rPr>
        <i/>
        <sz val="11"/>
        <color rgb="FF0F0F0F"/>
        <rFont val="Arial"/>
        <family val="2"/>
      </rPr>
      <t>Medical Device Stand-alone Software Including Apps (including IVDMDs)</t>
    </r>
    <r>
      <rPr>
        <sz val="11"/>
        <color rgb="FF0F0F0F"/>
        <rFont val="Arial"/>
        <family val="2"/>
      </rPr>
      <t xml:space="preserve">, </t>
    </r>
    <r>
      <rPr>
        <i/>
        <sz val="11"/>
        <color rgb="FF0F0F0F"/>
        <rFont val="Arial"/>
        <family val="2"/>
      </rPr>
      <t>MEDDEV 2.1/6</t>
    </r>
  </si>
  <si>
    <t>2.1/6</t>
  </si>
  <si>
    <t>NHS England Developer Portal (2025): Digital Onboarding Process – https://digital.nhs.uk/developer/guides-and-documentation/digital-onboarding</t>
  </si>
  <si>
    <t xml:space="preserve">NIR Solution Design Specification </t>
  </si>
  <si>
    <t>Defines the overall system architecture, functional and non-functional requirements, data flows, and component interactions for the National Image Registry (NIR). It establishes the technical foundation for deployment and interoperability.</t>
  </si>
  <si>
    <t>v1.5</t>
  </si>
  <si>
    <t>NIR Interoperability and Standards Compliance Document</t>
  </si>
  <si>
    <t>Details compliance with NHS and international standards such as DICOM, HL7 FHIR, XDS, and IHE profiles. Describes how NIR interfaces with supplier systems and ensures consistent, standards-based data exchange.</t>
  </si>
  <si>
    <t>NIR Observability and Logging Strategy</t>
  </si>
  <si>
    <t>Outlines the approach to system observability, including event logging, monitoring, telemetry, and diagnostic traceability. Supports proactive issue detection, auditability, and performance optimisation.</t>
  </si>
  <si>
    <t>NIR Error Handling Framework</t>
  </si>
  <si>
    <t>Defines the structured process for detecting, classifying, and responding to system and integration errors. Ensures safe degradation of service and consistent communication of faults to users and suppliers.</t>
  </si>
  <si>
    <t>NIR Supplier Onboarding Pack and Supplier Conformance Criteria (SCC)</t>
  </si>
  <si>
    <t>Provides guidance and mandatory criteria for supplier integration with the NIR platform. Includes interface specifications, data quality checks, assurance requirements, and test validation procedures.</t>
  </si>
  <si>
    <t xml:space="preserve">NIR Quality Assurance and Test Strategy </t>
  </si>
  <si>
    <t>Describes the testing lifecycle, including unit, integration, interoperability, performance, and user acceptance testing. Ensures that NIR deployments meet quality and safety requirements prior to release.</t>
  </si>
  <si>
    <t>v3.0</t>
  </si>
  <si>
    <t>NIR Programme Communications Plan</t>
  </si>
  <si>
    <t>Defines the governance and communications approach across stakeholders, outlining escalation routes, status reporting, and engagement protocols for NHS and supplier partners.</t>
  </si>
  <si>
    <t>Clinical Safety Management System (CSMS) – NHS England Clinical Safety Team</t>
  </si>
  <si>
    <t>The overarching NHS England framework describing governance, responsibilities, and processes for managing clinical risk under DCB 0129 and DCB 0160. Guides safety case production and ongoing safety assurance.</t>
  </si>
  <si>
    <t xml:space="preserve">NIR Clinical Risk Management Plan (CRMP) </t>
  </si>
  <si>
    <t>Sets out how clinical risk is identified, assessed, controlled, and monitored for the NIR. Defines roles, responsibilities, risk review frequency, and documentation expectations in line with DCB 0129.</t>
  </si>
  <si>
    <t>v2.0</t>
  </si>
  <si>
    <t xml:space="preserve">NIR Operational Support Model </t>
  </si>
  <si>
    <t>Describes the operational structure supporting live service, including roles, incident response processes, escalation paths, and service-level responsibilities.</t>
  </si>
  <si>
    <t>Incident Management Procedure (IMP)</t>
  </si>
  <si>
    <t>Defines how operational or clinical safety incidents are identified, triaged, investigated, and resolved. Includes categorisation, reporting timelines, and root cause analysis expectations.</t>
  </si>
  <si>
    <t>NIR Change Management Process</t>
  </si>
  <si>
    <t>Governs the controlled implementation of system or configuration changes, ensuring assessment of clinical safety, security, and service continuity risks prior to approval.</t>
  </si>
  <si>
    <t>NIR Service Review Reports</t>
  </si>
  <si>
    <t>Periodic reports summarising NIR service performance, incidents, trends, and improvement actions. Provide assurance of ongoing service quality and compliance.</t>
  </si>
  <si>
    <t>NIR Service Desk Process Flow</t>
  </si>
  <si>
    <t>Illustrates the workflow for logging, categorising, escalating, and resolving user support requests and incidents. Supports consistent service desk operation.</t>
  </si>
  <si>
    <t>NIR Monitoring and Alerting Platform</t>
  </si>
  <si>
    <t>Describes the monitoring infrastructure and alerting mechanisms used to track service health, availability, and performance in real time. Integrates with NIR observability strategy.</t>
  </si>
  <si>
    <t>NIR Interoperability Testing Procedure</t>
  </si>
  <si>
    <t>Defines test scenarios, data sets, and validation criteria used to verify supplier conformance and interface reliability prior to onboarding approval.</t>
  </si>
  <si>
    <t>NIR Confluence Workspace</t>
  </si>
  <si>
    <t>The central knowledge base containing documentation, meeting records, decisions, and version-controlled artefacts supporting the NIR programme.</t>
  </si>
  <si>
    <t>NIR Governance Model</t>
  </si>
  <si>
    <t>Defines the structure, committees, roles, and decision-making authorities governing NIR delivery, assurance, and clinical safety. Ensures alignment with NHS governance standards.</t>
  </si>
  <si>
    <t>NIR Clinical Risk Management File (CRMF)</t>
  </si>
  <si>
    <t>The living repository of all clinical risk management documentation, including hazard logs, assessments, safety case versions, and sign-offs. Provides traceable evidence of compliance with DCB 0129.</t>
  </si>
  <si>
    <t>Clinical Safety Workshop Records</t>
  </si>
  <si>
    <t>Evidence of structured safety workshops identifying, discussing, and validating clinical hazards. Includes participant lists, outcomes, and decisions.</t>
  </si>
  <si>
    <t>Change and Release Safety Assessments</t>
  </si>
  <si>
    <t>Records clinical safety assessments carried out during release or change cycles. Demonstrates that modifications have been reviewed for new or altered hazards.</t>
  </si>
  <si>
    <t>Medical Device Classification Assessment Form</t>
  </si>
  <si>
    <t>Evaluates whether NIR meets the regulatory definition of a medical device under UK MDR 2002. Documents justification for classification or exclusion.</t>
  </si>
  <si>
    <t>NIR Data Protection Impact Assessment (DPIA)</t>
  </si>
  <si>
    <t>Assesses privacy risks and identifies mitigations to ensure compliance with UK GDPR and NHS data protection policies. Includes lawful basis for processing and data sharing controls.</t>
  </si>
  <si>
    <t>NIR Reporting and Governance Dashboard</t>
  </si>
  <si>
    <t>Provides visual management information on NIR operational, safety, and compliance metrics. Used by programme governance forums to monitor key performance indicators.</t>
  </si>
  <si>
    <t>NIR Security Architecture and Controls Framework</t>
  </si>
  <si>
    <t>Describes NIR’s technical and organisational security controls, aligned with NHS Digital Security Toolkit and ISO 27001 principles. Covers access control, encryption, and network segregation.</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</si>
  <si>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</si>
  <si>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</si>
  <si>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</si>
  <si>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</si>
  <si>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</si>
  <si>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</si>
  <si>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</si>
  <si>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</si>
  <si>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</si>
  <si>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</si>
  <si>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</si>
  <si>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</si>
  <si>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</si>
  <si>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</si>
  <si>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</si>
  <si>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</si>
  <si>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</si>
  <si>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</si>
  <si>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</si>
  <si>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</si>
  <si>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</si>
  <si>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</si>
  <si>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</si>
  <si>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</si>
  <si>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</si>
  <si>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</si>
  <si>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Minor injury from which recovery is expected in the short term</t>
  </si>
  <si>
    <t>Minor psychological upset; inconvenience</t>
  </si>
  <si>
    <t xml:space="preserve">Minor </t>
  </si>
  <si>
    <t>Minor injury from which recovery is expected in the short term; minor psychological upset; inconvenience; any negligible consequence</t>
  </si>
  <si>
    <t>Hazard Groups</t>
  </si>
  <si>
    <t>Release</t>
  </si>
  <si>
    <t>25pt Risk</t>
  </si>
  <si>
    <t xml:space="preserve">25pt Risk </t>
  </si>
  <si>
    <t>There’s no bulk image/data migration into NIR itself. NIR is a registry (it points to studies held at source systems), so you don’t move historical images into it. (“NIR may only point to the study…”).
What you might do instead (i.e., “migration-like” activities during onboarding):
-Pointer seeding/backfill (optional): publish/register historic study metadata/pointers from participating sites so clinicians can discover older imaging via NIR. Treat this like a controlled data load with validation/reconciliation, not a move of pixel data. Related migration hazards are already captured in your set (loss/corruption, duplicates, wrong mappings, or missing data during migration).
-Identifier &amp; mapping setup: NHS number, local IDs, UIDs, code/terminology normalisation, consent flags—ensuring the registry points to the right patient/study. (See patient matching/data integrity hazards in the legacy list.) 
-Parallel-run &amp; cutover controls: brief period of dual running with monitoring/alerts and a rollback path; then freeze/cutover of pointer publication. (Covered by your migration hazards HAZ010, HAZ019–HAZ021.)
So: no image migration for NIR; any “data migration” is really metadata/pointer seeding and integration during onboarding, with the risks/controls already listed in HAZ010, HAZ019–HAZ021.</t>
  </si>
  <si>
    <t>Data Migration and Integration</t>
  </si>
  <si>
    <t xml:space="preserve">Integration failures with NHS Pathways, NHS Spine and GP systems
</t>
  </si>
  <si>
    <t>Loss of connectivity with NHS Pathways, NHS Spine, GP Connect, or other integrated systems preventing access to images during clinical consultations.</t>
  </si>
  <si>
    <t>[HAZ008-H1] Suboptimal treatment due to missing medical history
[HAZ008-H2] Medication errors due to unavailable prescription data
[HAZ008-H3] Missed allergies not available from GP records
[HAZ008-H4] Duplicate investigations due to missing results
[HAZ008-H5] Delayed care while seeking alternative information sources</t>
  </si>
  <si>
    <t>[HAZ008-C1] Network failures between systems
[HAZ008-C2] API changes breaking integration
[HAZ008-C3] Authentication certificate expiry
[HAZ008-C4] System maintenance windows not coordinated
[HAZ008-C5] Data format incompatibilities
[HAZ008-C6] Performance issues with integration services
[HAZ008-C7] Configuration errors in integration settings</t>
  </si>
  <si>
    <t>Considerable / Moderate</t>
  </si>
  <si>
    <t>Medium / Possible</t>
  </si>
  <si>
    <t>During migration / integration there is Loss or corruption of imaging metadata.
Target system is corrupted by source system data.</t>
  </si>
  <si>
    <t xml:space="preserve">Data migration causes the target system to become unstable and stop working.
Clinical and administrative teams unable to operate at full capacity due to unavailability of system. </t>
  </si>
  <si>
    <t xml:space="preserve">[HAZ010-H1] Delay in patient care. 
[HAZ010-H2] Delay in patient intervention / assessment leading to patient deterioration. 
Inability to deliver safe sustainable care due to care delays. Multiple patients come to harm as a result of patient flow delays, including delayed care activity. </t>
  </si>
  <si>
    <t>[HAZ010-C1] Migration / data transformation failure.
[HAZ010-C2] Target system has not been configured to receive the data.
[HAZ010-C3] Unsynchronised systems ran in parrallel during migration activity.
[HAZ010-C4] Network error during transformation or migration from target system to source system.
[HAZ010-C5] Source systems failure during migration.
[HAZ010-C6] Target system failure during migration.
[HAZ010-C7] Target system is unable to process information as feature expected in source system is not available in target system. 
[HAZ010-C8] Inadequate architecture to manage data migration load.
[HAZ010-C9] Lack of defined escalation routes in the event of issue/error.
[HAZ010-C10] Lack of monitoring of migration load and system performance.</t>
  </si>
  <si>
    <t xml:space="preserve">System error failure alert
Error handling </t>
  </si>
  <si>
    <t>HAZ019</t>
  </si>
  <si>
    <t>During migration / integration, target system has duplicate records, events or schedules.
Duplicate studies imported into local PACS</t>
  </si>
  <si>
    <t>Data migration during upgrade causes duplicate records, events or schedules may lead to patient care being missed, delayed or patient care being inappropriately recorded or actioned, and/or uniformed decision making. 
Clinicians or administrative team unknowingly make decisions based on incomplete legacy data (e.g. missed alerts)
AND/OR
Patient sent repeated requests for same care activity</t>
  </si>
  <si>
    <t>Duplicate records and events can cause clinicians or administrative staff to make decisions based on incomplete or conflicting information, such as missing alerts or outdated care instructions, leading to delayed or missed patient care. Patients may also receive repeated communications or requests for the same care activity, causing frustration and confusion. These issues compromise care quality, increase administrative burden, and heighten the risk of medical errors, impacting patient safety and organizational.</t>
  </si>
  <si>
    <t>[HAZ019-C1] Migration scripts or data loads run multiple times without reconciliation or rollback.
[HAZ019-C2] Legacy and target systems left active in parallel without robust cutover planning.
[HAZ019-C3] Inadequate deduplication rules, especially where patients have multiple identifiers.
[HAZ019-C4] Inconsistent or overlapping feeds between operational systems where integrations exist.
[HAZ019-C5] Staff create manual duplicates due to lack of training or unclear processes post-migration.</t>
  </si>
  <si>
    <t xml:space="preserve">Workshop being arranged to address the issues with duplication. Whilst NIR could not be resposible, deploying organisations should be informed what to do / recommendations - Transferred Risk - Onboarding risk. </t>
  </si>
  <si>
    <t>Low / Unlikely</t>
  </si>
  <si>
    <t>HAZ020</t>
  </si>
  <si>
    <t>During data migration/ integration, a target system receives incorrect data, data in incorrect fields or data in an incorrect format.
Standards/profile mismatch between regions</t>
  </si>
  <si>
    <t>Data migration / integration that leads to data being added to incorrect fields, for example a start time of adminestering medicationbeing put into the wrong fields or not added at all; this may lead to the system working incorrectly, patient records, events or schedules are incorrect, or out of date, which may lead to patient care being missed, delayed or patient care being inappropriately recorded or actioned, and/or uniformed clinical decision making.
Clinicians or administrative team unknowingly make decisions based on inaccurate legacy data (e.g. incorrect alerts, plans of care)</t>
  </si>
  <si>
    <t>Incorrectly mapped or formatted data can lead to outdated or erroneous patient information, causing clinicians and administrative staff to make uninformed decisions based on faulty alerts or care plans. This may result in missed or delayed treatments, inappropriate actions, and compromised patient safety. The integrity of schedules and records is undermined, increasing risks of clinical errors and administrative confusion, ultimately reducing care quality and trust in the system.</t>
  </si>
  <si>
    <t>[HAZ020-C1] Mapping tables between source and target incomplete or incorrectly configured.
[HAZ020-C2] Data validation rules disabled or inconsistently applied during migration/import.
[HAZ020-C3] Legacy free-text or non-standard codes not correctly translated into structured target fields.
[HAZ020-C4] Interfaces between operational systems misaligned, causing data to populate incorrect fields.
[HAZ020-C5] Format incompatibilities (timestamps, units, codes) not fully tested across all interfaces.
[HAZ020-C6] Local configuration or field customisation introduced post-deployment without regression testing.</t>
  </si>
  <si>
    <t>HAZ021</t>
  </si>
  <si>
    <t>During migration / integration target system does not receive or present data.
Out-of-date or superseded study/report used</t>
  </si>
  <si>
    <t xml:space="preserve">Data migration that is not received by the target system may mean patient records, events or schedules are incorrect, or out of date, which may lead to the target system working incorrectly or failing to operate, patient care being missed, delayed or patient care being inappropriately recorded or actioned, and/or uniformed decision making. 
</t>
  </si>
  <si>
    <t>When critical data is not received or displayed, the target system may function incorrectly or fail, causing patient records to be incomplete or outdated. This leads to missed or delayed care, inappropriate recording of clinical actions, and uninformed decision-making by clinicians and administrative staff. The result is compromised patient safety, increased risk of medical errors, reduced operational efficiency, and potential legal and regulatory consequences for the healthcare provider. Acting on stale/superseded study or report would lead to inappropriate patient care and treatment</t>
  </si>
  <si>
    <t>[HAZ021-C1] Network or VPN failures during migration leading to incomplete extracts.
[HAZ021-C2] Interface engine rejects records due to schema mismatch or truncation.
[HAZ021-C3] Target system throughput or throttling limits cause data loss during high-volume demand.
[HAZ021-C4] Incorrect sequencing of cutover steps leads to missing historic or in-flight data.
[HAZ021-C5] Permissions or RBAC misconfigured, preventing visibility of migrated data to users.
[HAZ021-C6] Lack of monitoring/alerting on migration jobs or integrations, so failures are not detected promptly.</t>
  </si>
  <si>
    <t>Change Type</t>
  </si>
  <si>
    <t>Cause</t>
  </si>
  <si>
    <t>Consequence</t>
  </si>
  <si>
    <t>Mitigation (New/Updated)</t>
  </si>
  <si>
    <t>Source Document(s)</t>
  </si>
  <si>
    <t>New</t>
  </si>
  <si>
    <t>Sensitive data leakage via logs or error messages</t>
  </si>
  <si>
    <t>DEBUG/trace logging capturing identifiers; unredacted error payloads</t>
  </si>
  <si>
    <t>Breach of patient confidentiality; regulatory non-compliance</t>
  </si>
  <si>
    <t>Production INFO-level logging; avoid sensitive fields; filtering/curation before Splunk; redaction/masking patterns; curated metrics over raw logs</t>
  </si>
  <si>
    <t>Low (if policy enforced)</t>
  </si>
  <si>
    <t>NIR Observability and Logging Strategy-v14-20250912_164554.pdf; Non-functional requirements-v24-20250912_164848.pdf</t>
  </si>
  <si>
    <t>NAT Gateway single-AZ failure or throughput bottleneck</t>
  </si>
  <si>
    <t>Single NAT path in an AZ; surge volumes (imaging retrieval)</t>
  </si>
  <si>
    <t>Service degradation; increased errors/timeouts</t>
  </si>
  <si>
    <t>Per-AZ NAT Gateways; Horizontal NAT scaling pattern; monitoring utilisation; EIP preservation in DR</t>
  </si>
  <si>
    <t>NIR Network Architecture-v12-20250912_164523.pdf; NIR - NAT Gateway Horizontal Scaling Pattern-v2-20250912_164451.pdf; NIR Infrastructure Architecture-v16-20250912_155831.pdf</t>
  </si>
  <si>
    <t>Zonal isolation leading to partial outage during AZ failure</t>
  </si>
  <si>
    <t>Cross-zone load balancing disabled; strict AZ-local routing</t>
  </si>
  <si>
    <t>Loss of capacity in failed AZ; degraded performance</t>
  </si>
  <si>
    <t>3-AZ deployment; pre-warmed ECS tasks; autoscaling; deterministic IaC recovery</t>
  </si>
  <si>
    <t>NIR – High Availability Zonal Isolation Pattern-v2-20250912_164425.pdf; NIR Infrastructure Architecture-v16-20250912_155831.pdf</t>
  </si>
  <si>
    <t>Incorrect or ambiguous error handling</t>
  </si>
  <si>
    <t>Misclassification of severity; inconsistent IHE code mapping</t>
  </si>
  <si>
    <t>Client mis-handling of failures; patient safety impact</t>
  </si>
  <si>
    <t>IHE-compliant response mapping; explicit HTTP status codes; severity definitions; reference tables</t>
  </si>
  <si>
    <t>NIR Error Handling-v33-20250912_155745.pdf</t>
  </si>
  <si>
    <t>Audit trace gaps across data flows</t>
  </si>
  <si>
    <t>Not all Lookup/Retrieve/Store operations correlated end-to-end</t>
  </si>
  <si>
    <t>Inability to reconstruct access; missed misuse detection</t>
  </si>
  <si>
    <t>Correlation IDs across app logs; ALB access logs to S3; metrics and dashboards; forwarding patient-specific audit to NHS PARS</t>
  </si>
  <si>
    <t>NIR Observability and Logging Strategy-v14-20250912_164554.pdf; NIR Security and Compliance Strategy-v5-20250912_164622.pdf; NIR Data Flow Diagram-v13-20250912_164308.pdf</t>
  </si>
  <si>
    <t>Secrets rotation or IAM misconfiguration</t>
  </si>
  <si>
    <t>Automation (Lambda) failure; overly permissive roles; pipeline secret exposure</t>
  </si>
  <si>
    <t>Trust break; outage; credential leakage</t>
  </si>
  <si>
    <t>AWS Secrets Manager; IAM least-privilege; automated rotation; repo secret scans; Terraform-controlled access</t>
  </si>
  <si>
    <t>NIR Security and Compliance Strategy-v5-20250912_164622.pdf; NIR Infrastructure Architecture-v16-20250912_155831.pdf</t>
  </si>
  <si>
    <t>Updated</t>
  </si>
  <si>
    <t>Availability/SLA breach under peak load or component failure</t>
  </si>
  <si>
    <t>AZ outage; cold starts; insufficient autoscaling</t>
  </si>
  <si>
    <t>Timeouts; service unavailability; SLA breach</t>
  </si>
  <si>
    <t>3-AZ deployment; pre-warmed ECS tasks per AZ; autoscaling on CPU/memory/bandwidth; deterministic Terraform recovery; ALB health checks</t>
  </si>
  <si>
    <t>Medium → Low/Medium</t>
  </si>
  <si>
    <t>NIR Infrastructure Architecture-v16-20250912_155831.pdf; NIR – High Availability Zonal Isolation Pattern-v2-20250912_164425.pdf; Non-functional requirements-v24-20250912_164848.pdf</t>
  </si>
  <si>
    <t>Transport/message security failure (impersonation, replay, MITM)</t>
  </si>
  <si>
    <t>Weak TLS; missing mTLS; unsigned SOAP/FHIR messages</t>
  </si>
  <si>
    <t>Unauthorised access; data integrity loss</t>
  </si>
  <si>
    <t>TLS 1.2/1.3 enforced; mTLS at ALB; WS-Security with signed SAML (XUA); OAuth2/JWT (IUA) for MHDS; daily CRL checks; trust bundles</t>
  </si>
  <si>
    <t>NIR Trust Model-v24-20250912_164639.pdf; NIR Security and Compliance Strategy-v5-20250912_164622.pdf</t>
  </si>
  <si>
    <t>Insufficient auditability/observability to detect incidents</t>
  </si>
  <si>
    <t>Missing metrics/alerts; unstructured logs; lack of correlation</t>
  </si>
  <si>
    <t>Delayed detection; poor incident response</t>
  </si>
  <si>
    <t>Structured JSON logs with correlation_id; CloudWatch metrics/alarms; ITOC/Splunk dashboards; INFO-only logs in prod; curated log forwarding</t>
  </si>
  <si>
    <t>NIR Observability and Logging Strategy-v14-20250912_164554.pdf; NIR Security and Compliance Strategy-v5-20250912_164622.pdf</t>
  </si>
  <si>
    <t>Disaster recovery gaps (loss of NAT EIPs; infra drift)</t>
  </si>
  <si>
    <t>Manual DR steps; changing whitelisted IPs; mutable infra</t>
  </si>
  <si>
    <t>Extended downtime; broken integrations</t>
  </si>
  <si>
    <t>Immutable Terraform state backups; explicit EIP preservation and reassociation; IaC-only changes; DR runbooks</t>
  </si>
  <si>
    <t>NIR Infrastructure Architecture-v16-20250912_155831.pdf</t>
  </si>
  <si>
    <t>Data flow/mapping errors across registry/proxy/repository</t>
  </si>
  <si>
    <t>Logic errors in Lookup/Retrieve/Store sequencing; trust boundary hand-offs</t>
  </si>
  <si>
    <t>Missing or incorrect clinical records returned</t>
  </si>
  <si>
    <t>Documented DFD; explicit roles for proxy vs repository; schema validation for XCA/MHDS; input sanitisation; perimeter WAF</t>
  </si>
  <si>
    <t>NIR Data Flow Diagram-v13-20250912_164308.pdf; NIR Security and Compliance Strategy-v5-20250912_164622.pdf</t>
  </si>
  <si>
    <t>HAZ011</t>
  </si>
  <si>
    <t>25.11.25</t>
  </si>
  <si>
    <t>Incorrect Local Configuration</t>
  </si>
  <si>
    <t>Local technical configuration errors prevent the Trust’s system from successfully querying or retrieving imaging via NIR. Although NIR returns accurate metadata, the local system cannot complete the XCA retrieval due to incorrect endpoints, routes or certificate chains.</t>
  </si>
  <si>
    <t>Users receive errors, empty result sets, or failure notices when attempting to retrieve required imaging.</t>
  </si>
  <si>
    <t>DCB0160 - Manufacturer cannot control Trust-level configuration; deployment sites are responsible for these risks.</t>
  </si>
  <si>
    <t>[HAZ011-H1] Delay in clinical decision-making
[HAZ011-H2]  Repeat imaging due to inability to access prior imaging
[HAZ011-H3]  Delayed diagnosis
[HAZ011-H4]  Potential missed findings
[HAZ011-H5] Increased patient radiation exposure
[HAZ011-H6] Increased departmental workload</t>
  </si>
  <si>
    <t>HAZ012</t>
  </si>
  <si>
    <t>HAZ013</t>
  </si>
  <si>
    <t>HAZ014</t>
  </si>
  <si>
    <t>HAZ015</t>
  </si>
  <si>
    <t>HAZ016</t>
  </si>
  <si>
    <t>HAZ017</t>
  </si>
  <si>
    <t>HAZ018</t>
  </si>
  <si>
    <t>Access Control / Identity / Information Governance</t>
  </si>
  <si>
    <t>Local identity or access control mechanisms block authorised clinicians from retrieving imaging, or incorrectly permit access to unauthorised staff.</t>
  </si>
  <si>
    <t>Access is either inappropriately denied or inappropriately granted.</t>
  </si>
  <si>
    <t>DCB0160 - RBAC/legitimate relationship enforcement is a deployment responsibility of each Trust.</t>
  </si>
  <si>
    <t>Local Fallback Process Failure - Clinical Workflow / SOP Failure</t>
  </si>
  <si>
    <t>When NIR retrieval fails, clinicians are unaware of or do not follow fallback procedures (IEP request, PACS call, local image sharing).</t>
  </si>
  <si>
    <t>Critical imaging remains inaccessible despite available alternative routes.</t>
  </si>
  <si>
    <t>DCB0160 - Fallback procedures are site-specific; manufacturer cannot mandate Trust workflows.</t>
  </si>
  <si>
    <t>[HAZ012-H1] Delayed care if clinician cannot view previous imaging
[HAZ012-H2] Privacy breach if wrong user views patient records
[HAZ012-H3]Loss of trust in system access controls
[HAZ012-H4] Failure of audits and investigations</t>
  </si>
  <si>
    <t>Misinterpretation of Metadata / Missing Images</t>
  </si>
  <si>
    <t>Clinicians assume that NIR metadata represents a complete imaging history. They may falsely believe no imaging was performed because NIR did not return a match.</t>
  </si>
  <si>
    <t>Clinical decisions are made with an incomplete set of images</t>
  </si>
  <si>
    <t>[HAZ013-H1] Avoidable delays in urgent care
[HAZ013-H2] Missed acute pathology
[HAZ013-H3] Repeat imaging/exposure
[HAZ013-H4] Prolonged patient admission or treatment times
[HAZ013-H4] Incomplete surgical or interventional planning</t>
  </si>
  <si>
    <t>DCB0160 - Trust must ensure users are trained in the limitations and semantics of NIR. Manufacturer cannot train all end-users.</t>
  </si>
  <si>
    <t xml:space="preserve">[HAZ014-H1] Wrong or incomplete clinical diagnosis
[HAZ014-H2] Repeat Imaging
[HAZ014-H3] Failure to identify or act on a previous abnormal finding
[HAZ014-H4] Missed follow up for patient 
[HAZ014-H5] Delayed treatment, espcecially critical in stroke/ emergency trauma pathways </t>
  </si>
  <si>
    <t>Retrieval requests fail even though metadata indicates availability.</t>
  </si>
  <si>
    <t>[HAZ015-H1]Repeated imaging
[HAZ015-H2]Increased exposure to radiation
[HAZ015-H3]Delayed cancer MDT decisions
[HAZ015-H4]Trauma/ED delays in assessing prior injuries
[HAZ015-H5]Reduced clinician trust
[HAZ015-H6] Loss of system confidence</t>
  </si>
  <si>
    <t>DCB0160 - Local PACS uptime and network routing are  entirely a Trust control process and part of the Trust's operational responsibility.</t>
  </si>
  <si>
    <t>Cybersecurity - Certificate Expiry / mTLS Failure</t>
  </si>
  <si>
    <t>Local certificates expire or do not match the expected trust chain.</t>
  </si>
  <si>
    <t>Secure channel cannot be established and hence retrieval fails.</t>
  </si>
  <si>
    <t>DCB0160 - PKI lifecycle management is local operational responsibility.</t>
  </si>
  <si>
    <t>[HAZ016-H1]Inability to retrieve essential imaging
[HAZ016-H2]Repeat images
[HAZ016-H3]Delays in high-acuity clinical pathways</t>
  </si>
  <si>
    <t>[HAZ016-C1] No automated certificate monitoring
[HAZ016-C2] Local certificate stored in incorrect store
[HAZ016-C3] Certificate updated on gateway but not on PACS
[HAZ016-C4] Expired intermediate certificate</t>
  </si>
  <si>
    <t>Local Audit Logging Failure</t>
  </si>
  <si>
    <t>Audit is a deployment requirement as part of governance.</t>
  </si>
  <si>
    <t>Trust fails to produce or store audit logs required for NIR interactions.</t>
  </si>
  <si>
    <t>Lack of audit trails for investigations or data incidents.</t>
  </si>
  <si>
    <t>Opeartional Governance - Local Incident Escalation Failure</t>
  </si>
  <si>
    <t>Trust fails to escalate NIR-related issues when retrieval fails.</t>
  </si>
  <si>
    <t>Prolonged service disruption.</t>
  </si>
  <si>
    <t>DCB0160 - Incident management is a local governance requirement.</t>
  </si>
  <si>
    <t xml:space="preserve">Lack of appropriate user training </t>
  </si>
  <si>
    <t>Users not trained in NIR behaviour, metadata semantics or limitations, and escalation pathways.</t>
  </si>
  <si>
    <t>Users misuse or misunderstand results.</t>
  </si>
  <si>
    <t>DCB0160 - Training is a deployment obligation.</t>
  </si>
  <si>
    <t>Local Governance Non-Compliance</t>
  </si>
  <si>
    <t>Trust deploys NIR without completing DCB0160 CRMP, Hazard Log, CSO sign-off.</t>
  </si>
  <si>
    <t xml:space="preserve">DCB0160 - This is the core requirement of DCB0160 deployment safety governance </t>
  </si>
  <si>
    <t>Uncontrolled deployment leading to unsafe configurations.</t>
  </si>
  <si>
    <t>[HAZ017-H1] Clinical incidents cannot be reconstructed
[HAZ017-H2] IG breaches cannot be traced
[HAZ017-H3] Undetected inappropriate access</t>
  </si>
  <si>
    <t>[HAZ018-H1]  Long delays to care
[HAZ018-H2]  Repeat imaging
[HAZ018-H3]  Missed opportunities to fix acute issues
[HAZ018-H4]  Loss of confidence in the  service</t>
  </si>
  <si>
    <t>[HAZ019-H1]  Incorrect assumptions which may impact treatment
[HAZ019-H2]  Wrong decisions leading to inappropriate treatment and care provided 
[HAZ019-H3]  Repeat scanning</t>
  </si>
  <si>
    <t>[HAZ018-C1] Local helpdesk unaware of NIR
[HAZ018-C2] Incorrect escalation path
[HAZ018-C3] Staff unaware of who to notify
[HAZ018-C4]  No on-call process for imaging retrieval failures</t>
  </si>
  <si>
    <t>[HAZ019-C1] Trust does not implement training / adequate training information not provided 
[HAZ019-C2] High staff turnover
[HAZ019-C3] Rapid deployment
[HAZ019-C4] No refresher program</t>
  </si>
  <si>
    <t>[HAZ020-C1] Governance oversight
[HAZ020-C2] Pressure to deploy quickly
[HAZ020-C3] No local CSO involvement
[HAZ020-C4] Delegation confusion</t>
  </si>
  <si>
    <t>[HAZ020-H1] Undetected risks and hazards not accounted for increasing the risk of patient harm.
[HAZ020-C2] Unmanaged local hazards, inadequate mitigations in place leading to high risk of patient harm.</t>
  </si>
  <si>
    <t xml:space="preserve">System Access issues 
- Major infrastructure outages (power failure, switch failure, loss of data centre routes - - Local PACS/VNA Outage)
- Firewall / Network Routing Failures
- LAN/WAN connectivity issue (Trust related networking incident)
</t>
  </si>
  <si>
    <t>Even when NIR successfully identifies imaging, local PACS/VNA outages prevent retrieval.
Local firewall or network configuration blocks XCA requests or responses.
Any local infrastructure or connectivity issue that prevents XCA transaction completion or image retrieval.</t>
  </si>
  <si>
    <t>[HAZ011-C1] Incorrect NIR XCA endpoint URL configured locally
[HAZ011-C2] Incorrect proxy/PACS gateway routing entry
[HAZ011-C3] Firewall blocking outbound XCA ITI-38/39 traffic
[HAZ011-C4] DNS misconfiguration
[HAZ011-C5] Expired or incorrect certificate chain preventing mTLS handshake
[HAZ011-C6] Wrong trust store used by local integration engine
[HAZ011-C7] Incorrect PACS/VNA configuration after Trust infrastructure upgrades
[HAZ011-C8] Local implementation deviates from the NIR onboarding specification
[HAZ011-C9] Local time synchronisation issues causing token/mTLS failures.
Time drift issues CAN break mTLS and SAML assertions.</t>
  </si>
  <si>
    <t>[HAZ012-C1] Incorrect role-based access mapping at Trust level
[HAZ012-C2] Lack of legitimate relationship enforcement
[HAZ012-C3] Local directory or identity system not passing correct attributes
[HAZ012-C4] SAML or token misconfiguration
[HAZ012-C5] Incorrect integration between clinical system and Trust IDP
[HAZ012-C6] Cached or stale session tokens
[HAZ012-C7] Incomplete federation between Trust and NIR gateway
[HAZ012-C8] Temporary ID accounts for locums lacking correct attributes</t>
  </si>
  <si>
    <t>[HAZ013-C1] Local SOP not communicated
[HAZ013-C2] Radiology helpdesk unresponsive or unknown to clinicians
[HAZ013-C3] Fallback workflow stored only in technical documentation
[HAZ013-C4] Clinical staff rotate frequently (ED, surgical on-call, locums)
[HAZ013-C5] Local IT/paper copies outdated
[HAZ013-C6] User assumes NIR is the only route
[HAZ013-C7] Out-of-hours rota differences create knowledge gaps. If they are not trained, this can cause emergency pathways to fail.</t>
  </si>
  <si>
    <t>[HAZ014-C1] Clinicians unaware NIR provides pointer-only metadata, not full imaging
[HAZ014-C2] Failure to understand that absence of pointer ≠ absence of scan
[HAZ014-C3] Lack of user interface cues in consuming system
[HAZ014-C4] Trust assumes NIR is a replacement for IEP or direct PACS retrieval
[HAZ014-C5] Misinterpretation by rotating / locum staff or inexperienced staff</t>
  </si>
  <si>
    <t>[HAZ015-C1] PACS server outage
[HAZ015-C2] VNA storage node offline
[HAZ015-C3] Local database corruption
[HAZ015-C4] Local routing/HL7 index errors
[HAZ015-C5] Network storage maintenance unannounced
[HAZ015-C6] Local load-balancer failures
[HAZ015-C7] Incorrect firewall rules
[HAZ015-C8] Port closures after security updates
[HAZ015-C9] SSL/TLS interception blocking mTLS
[HAZ015-C10] Internal routing misconfigured
[HAZ015-C11] Trust implementing new proxy without NIR compatibility
[HAZ015-C12] NTP time drift (breaks SSL and SAML)
[HAZ015-C13] WAN congestion (peak-hour bandwidth saturation)</t>
  </si>
  <si>
    <t>[HAZ017-C1] ATNA logging disabled locally
[HAZ017-C2]
No log retention policy
[HAZ017-C3] Local disk full
[HAZ017-C4] Failure in SIEM or log forwarding
[HAZ017-C5] Incorrect clock/time stamping which then makes the audit log become inaccurate.</t>
  </si>
  <si>
    <t>Hazard Group</t>
  </si>
  <si>
    <t>Local Configuration</t>
  </si>
  <si>
    <t>Incorrect endpoints, routing, or certificate stores. MUST: Provide detailed guides, validate routing, and support Trust onboarding.</t>
  </si>
  <si>
    <t>H012</t>
  </si>
  <si>
    <t>Access Control / Identity</t>
  </si>
  <si>
    <t>RBAC, Identity, or Legitimate Relationship failures. MUST: Ensure correct user attributes are passed and prevent both unauthorised access and incorrect blocking.</t>
  </si>
  <si>
    <t>H013</t>
  </si>
  <si>
    <t>Fallback Workflow</t>
  </si>
  <si>
    <t>Failure of the local fallback process. MUST: Surface errors clearly, ensure users know fallback options (IEP/PACS), and avoid silent failure states.</t>
  </si>
  <si>
    <t>H014</t>
  </si>
  <si>
    <t>Metadata Misinterpretation</t>
  </si>
  <si>
    <t>Misinterpretation of pointer metadata. MUST: Clearly present pointer-only status, that it's not a full history, and that “no match” ≠ “no scan performed”.</t>
  </si>
  <si>
    <t>H015</t>
  </si>
  <si>
    <t>Infrastructure Issues</t>
  </si>
  <si>
    <t>Local PACS, Network, or Routing issues. MUST: Implement robust error-handling, provide compatibility info, and support diagnosis without misleading errors.</t>
  </si>
  <si>
    <t>H016</t>
  </si>
  <si>
    <t>Certificate &amp; mTLS Failure</t>
  </si>
  <si>
    <t>mTLS Handshake Failure / Certificate Expiry. MUST: Document certificate lifecycle, handle renewal errors safely, and support automated monitoring.</t>
  </si>
  <si>
    <t>H017</t>
  </si>
  <si>
    <t>Audit &amp; Logging Failures</t>
  </si>
  <si>
    <t>Local Audit Logging Failure. MUST: Support ATNA audit, provide retention guidance, and ensure the completeness of audit trails.</t>
  </si>
  <si>
    <t>H018</t>
  </si>
  <si>
    <t>Incident Escalation</t>
  </si>
  <si>
    <t>Local Incident Escalation Failure. MUST: Provide troubleshooting steps and test cases, ensuring integration issues can be escalated correctly.</t>
  </si>
  <si>
    <t>H019</t>
  </si>
  <si>
    <t>User Training Gaps</t>
  </si>
  <si>
    <t>Insufficient User Training. MUST: Provide training materials, explain metadata behaviour, and support Trust education processes.</t>
  </si>
  <si>
    <t>H020</t>
  </si>
  <si>
    <t>Governance Non-Compliance</t>
  </si>
  <si>
    <t>Deployment without mandatory safety artefacts. MUST NOT deploy without: DCB0160 CRMP, Hazard Log, CSO sign-off, Configuration documentation, and Test evidence.</t>
  </si>
  <si>
    <t>Description and Supplier  Mitigation requirements</t>
  </si>
  <si>
    <t>DCB 0129 Hazard ID(s)</t>
  </si>
  <si>
    <t>Hazard Sub-Group</t>
  </si>
  <si>
    <t>Operational Requirement / Recommendation (Deployment Safety Control)</t>
  </si>
  <si>
    <t>DCB 0160 Hazard IDs</t>
  </si>
  <si>
    <t>Digital Onboarding Coverage (deployment activity + doc ref)</t>
  </si>
  <si>
    <t>Coverage Level</t>
  </si>
  <si>
    <t>Notes / Rationale</t>
  </si>
  <si>
    <t>Patient–image linkage</t>
  </si>
  <si>
    <r>
      <t xml:space="preserve">Ensure </t>
    </r>
    <r>
      <rPr>
        <b/>
        <sz val="11"/>
        <color theme="1"/>
        <rFont val="Aptos"/>
        <family val="2"/>
      </rPr>
      <t>local validation of patient identifiers</t>
    </r>
    <r>
      <rPr>
        <sz val="11"/>
        <color theme="1"/>
        <rFont val="Aptos"/>
        <family val="2"/>
      </rPr>
      <t xml:space="preserve"> (NHS number, demographics) before using externally retrieved images/reports; enforce UI confirmation steps and local mismatch/escalation SOPs during NIR onboarding.</t>
    </r>
  </si>
  <si>
    <t>HAZ014 – Misinterpretation of Metadata / Missing Images</t>
  </si>
  <si>
    <t>DPIA defines responsibilities for accurate identifiers, federated discovery, and local validation of patient data flows.</t>
  </si>
  <si>
    <t>Partial – additional control required</t>
  </si>
  <si>
    <r>
      <t xml:space="preserve">National design ensures secure, authenticated exchange, but </t>
    </r>
    <r>
      <rPr>
        <b/>
        <sz val="11"/>
        <color theme="1"/>
        <rFont val="Aptos"/>
        <family val="2"/>
      </rPr>
      <t>organisation-specific controls</t>
    </r>
    <r>
      <rPr>
        <sz val="11"/>
        <color theme="1"/>
        <rFont val="Aptos"/>
        <family val="2"/>
      </rPr>
      <t xml:space="preserve"> (UI design, local validation checks, escalation SOPs, user training) must be implemented during deployment and supplier configuration. These need explicit inclusion in onboarding checklists and go-live criteria.</t>
    </r>
  </si>
  <si>
    <t>Trust Model &amp; Security Strategy define authenticated, trusted endpoints but not local UI confirmation flows.</t>
  </si>
  <si>
    <t>Unauthorised / inappropriate access</t>
  </si>
  <si>
    <r>
      <t xml:space="preserve">Implement </t>
    </r>
    <r>
      <rPr>
        <b/>
        <sz val="11"/>
        <color theme="1"/>
        <rFont val="Aptos"/>
        <family val="2"/>
      </rPr>
      <t>role-based access</t>
    </r>
    <r>
      <rPr>
        <sz val="11"/>
        <color theme="1"/>
        <rFont val="Aptos"/>
        <family val="2"/>
      </rPr>
      <t>, joiners/leavers processes, certificate/key management, and local security training for NIR users and support teams as part of onboarding; confirm DSAs and IG approvals before enabling live traffic.</t>
    </r>
  </si>
  <si>
    <t>HAZ012 – Access Control / Identity / IG</t>
  </si>
  <si>
    <t>Security &amp; Compliance Strategy (mTLS, WAF, defence-in-depth, least-privilege IAM).</t>
  </si>
  <si>
    <r>
      <t xml:space="preserve">Central platform security is well-defined, but </t>
    </r>
    <r>
      <rPr>
        <b/>
        <sz val="11"/>
        <color theme="1"/>
        <rFont val="Aptos"/>
        <family val="2"/>
      </rPr>
      <t>organisation-side controls</t>
    </r>
    <r>
      <rPr>
        <sz val="11"/>
        <color theme="1"/>
        <rFont val="Aptos"/>
        <family val="2"/>
      </rPr>
      <t xml:space="preserve"> (RBAC mapping to clinical roles, JML processes, incident handling, local PKI practices) are only implied. Deployment packs should add explicit security onboarding steps and acceptance criteria for each connecting organisation.</t>
    </r>
  </si>
  <si>
    <t>NIR Security and Compliance Strategy</t>
  </si>
  <si>
    <t>Trust Model (certificate hierarchy, SAML/XUA, OAuth/IUA).</t>
  </si>
  <si>
    <t>NIR Trust Model-v24-20250912_16</t>
  </si>
  <si>
    <t>DPIA details lawful basis, data sharing and IG controls.</t>
  </si>
  <si>
    <t>HAZ003, HAZ010</t>
  </si>
  <si>
    <t>Platform downtime &amp; lack of monitoring</t>
  </si>
  <si>
    <r>
      <t xml:space="preserve">Ensure </t>
    </r>
    <r>
      <rPr>
        <b/>
        <sz val="11"/>
        <color theme="1"/>
        <rFont val="Aptos"/>
        <family val="2"/>
      </rPr>
      <t>HA/DR patterns are deployed as designed</t>
    </r>
    <r>
      <rPr>
        <sz val="11"/>
        <color theme="1"/>
        <rFont val="Aptos"/>
        <family val="2"/>
      </rPr>
      <t>, with monitoring and alerting wired into local ITOC/service management; define and test clinical/business continuity (fallback to legacy imaging routes) before go-live.</t>
    </r>
  </si>
  <si>
    <t>HAZ015 – System Access / Infrastructure Issues</t>
  </si>
  <si>
    <t xml:space="preserve">Infrastructure Architecture describes multi-AZ design, HA patterns, DR strategy, and CI/CD deployment model. - NIR Infrastructure Architecture </t>
  </si>
  <si>
    <r>
      <t xml:space="preserve">Platform-level availability and monitoring are covered, but </t>
    </r>
    <r>
      <rPr>
        <b/>
        <sz val="11"/>
        <color theme="1"/>
        <rFont val="Aptos"/>
        <family val="2"/>
      </rPr>
      <t>consumer-side resilience</t>
    </r>
    <r>
      <rPr>
        <sz val="11"/>
        <color theme="1"/>
        <rFont val="Aptos"/>
        <family val="2"/>
      </rPr>
      <t xml:space="preserve"> (local runbooks, NIR vs local PACS failover rules, on-call arrangements, alert routing into local ITSM tools) depend on deployment work. These should be written into onboarding plans and proven in dress rehearsal testing.</t>
    </r>
  </si>
  <si>
    <t>HAZ016 – Certificate Expiry / mTLS Failure</t>
  </si>
  <si>
    <t>NAT Gateway Scaling pattern supports throughput scaling for imaging workloads. - NIR - NAT Gateway Horizontal Scaling</t>
  </si>
  <si>
    <t>Observability &amp; Logging Strategy plus Reporting Dashboard KPIs define monitoring/alerting and availability metrics.</t>
  </si>
  <si>
    <t>HAZ004, HAZ007</t>
  </si>
  <si>
    <t>Image quality, completeness &amp; integrity of data</t>
  </si>
  <si>
    <r>
      <t xml:space="preserve">Require </t>
    </r>
    <r>
      <rPr>
        <b/>
        <sz val="11"/>
        <color theme="1"/>
        <rFont val="Aptos"/>
        <family val="2"/>
      </rPr>
      <t>supplier data quality checks</t>
    </r>
    <r>
      <rPr>
        <sz val="11"/>
        <color theme="1"/>
        <rFont val="Aptos"/>
        <family val="2"/>
      </rPr>
      <t xml:space="preserve"> during onboarding: correct metadata mapping (IDs, accession numbers, study descriptors), completeness of returned studies, and verification of no corruption across XCA/MHDS flows; define operational processes for ongoing data-quality monitoring and correction.</t>
    </r>
  </si>
  <si>
    <t>HAZ011 – Incorrect Local Configuration</t>
  </si>
  <si>
    <t>DPIA and Product Brief highlight federated model and that source organisations remain data controllers responsible for quality of imaging data. Error Handling doc defines standardised error codes and logging for failed/partial queries. - NIR Error Handling-v33-20250912</t>
  </si>
  <si>
    <r>
      <t xml:space="preserve">The technical stack surfaces errors and supports monitoring, but </t>
    </r>
    <r>
      <rPr>
        <b/>
        <sz val="11"/>
        <color theme="1"/>
        <rFont val="Aptos"/>
        <family val="2"/>
      </rPr>
      <t>explicit supplier-side data-quality tests</t>
    </r>
    <r>
      <rPr>
        <sz val="11"/>
        <color theme="1"/>
        <rFont val="Aptos"/>
        <family val="2"/>
      </rPr>
      <t xml:space="preserve"> (test packs for metadata mapping, completeness checks, regression testing after config changes) are not fully described in existing docs. These should become mandatory steps in supplier onboarding and go-live sign-off.</t>
    </r>
  </si>
  <si>
    <t>Reporting Dashboard spec includes KPIs around errors, usage and completeness. - NIR Reporting Management Dashboard.</t>
  </si>
  <si>
    <t>Workflow usability &amp; clinical coordination</t>
  </si>
  <si>
    <r>
      <t xml:space="preserve">Introduce </t>
    </r>
    <r>
      <rPr>
        <b/>
        <sz val="11"/>
        <color theme="1"/>
        <rFont val="Aptos"/>
        <family val="2"/>
      </rPr>
      <t>structured end-user training and workflow validation</t>
    </r>
    <r>
      <rPr>
        <sz val="11"/>
        <color theme="1"/>
        <rFont val="Aptos"/>
        <family val="2"/>
      </rPr>
      <t xml:space="preserve"> to ensure clinicians understand when and how to use NIR within pathways (e.g. tumour boards, cross-network referrals), including safe fallback when NIR results are incomplete or unavailable.</t>
    </r>
  </si>
  <si>
    <t>HAZ013 – Local Fallback Process Failure</t>
  </si>
  <si>
    <t>Product Brief sets high-level clinical use cases and benefits (reduced repeat imaging, improved coordination). - 01 NIR Product Brief-v3-2025062</t>
  </si>
  <si>
    <t>New safety-specific control</t>
  </si>
  <si>
    <r>
      <t xml:space="preserve">Current onboarding artefacts focus on infrastructure, security and data flows, </t>
    </r>
    <r>
      <rPr>
        <b/>
        <sz val="11"/>
        <color theme="1"/>
        <rFont val="Aptos"/>
        <family val="2"/>
      </rPr>
      <t>not on detailed clinical workflow adoption</t>
    </r>
    <r>
      <rPr>
        <sz val="11"/>
        <color theme="1"/>
        <rFont val="Aptos"/>
        <family val="2"/>
      </rPr>
      <t>. DSOM/supplier teams need a new safety control: structured onboarding playbook and training package for MDTs, radiology, and referring teams, including clinical safety messaging about limits of NIR data.</t>
    </r>
  </si>
  <si>
    <t>HAZ019 – Lack of Appropriate User Training</t>
  </si>
  <si>
    <t>DPIA references pathway validation and clinical working groups, but does not define deployment-time workflow training.</t>
  </si>
  <si>
    <t>Partial / failed retrievals</t>
  </si>
  <si>
    <r>
      <t xml:space="preserve">Implement </t>
    </r>
    <r>
      <rPr>
        <b/>
        <sz val="11"/>
        <color theme="1"/>
        <rFont val="Aptos"/>
        <family val="2"/>
      </rPr>
      <t>end-to-end retrieval testing</t>
    </r>
    <r>
      <rPr>
        <sz val="11"/>
        <color theme="1"/>
        <rFont val="Aptos"/>
        <family val="2"/>
      </rPr>
      <t xml:space="preserve"> (including high-volume and edge cases), plus local SOPs for handling partial results (e.g. missing studies, timeouts) and clearly surfaced UI messaging; ensure observability and alerts are wired into local operations before switching to live traffic.</t>
    </r>
  </si>
  <si>
    <t>Error Handling document specifies how XCA/XDS errors are surfaced, coded and logged, and provides reference structures for clients to interpret failures. - NIR Error Handling-v33-20250912…</t>
  </si>
  <si>
    <r>
      <t xml:space="preserve">Platform defines </t>
    </r>
    <r>
      <rPr>
        <b/>
        <sz val="11"/>
        <color theme="1"/>
        <rFont val="Aptos"/>
        <family val="2"/>
      </rPr>
      <t>how</t>
    </r>
    <r>
      <rPr>
        <sz val="11"/>
        <color theme="1"/>
        <rFont val="Aptos"/>
        <family val="2"/>
      </rPr>
      <t xml:space="preserve"> failures are reported, but organisations still need: 1) local client behaviour definitions (retries, user messages), 2) service-desk and clinical escalation SOPs, and 3) acceptance tests proving behaviour under failure. These are deployment-specific safety controls and should be added to onboarding plans.</t>
    </r>
  </si>
  <si>
    <t>Observability &amp; Logging Strategy plus Reporting Dashboard KPIs describe metrics for errors, success rates and performance. Infrastructure Architecture and NAT Scaling pattern address capacity-related failures.</t>
  </si>
  <si>
    <t>Audit, logging &amp; reporting</t>
  </si>
  <si>
    <r>
      <t xml:space="preserve">Ensure </t>
    </r>
    <r>
      <rPr>
        <b/>
        <sz val="11"/>
        <color theme="1"/>
        <rFont val="Aptos"/>
        <family val="2"/>
      </rPr>
      <t>audit logging, reporting dashboards and governance routines</t>
    </r>
    <r>
      <rPr>
        <sz val="11"/>
        <color theme="1"/>
        <rFont val="Aptos"/>
        <family val="2"/>
      </rPr>
      <t xml:space="preserve"> (monthly service reviews, error trend review, network-level KPIs) are implemented as described; confirm that consuming organisations know how to access and act on audit data.</t>
    </r>
  </si>
  <si>
    <t>HAZ017 – Local Audit Logging Failure</t>
  </si>
  <si>
    <t>Observability &amp; Logging Strategy defines structured application/event logs, metrics and integration with Splunk/CloudWatch. - NIR Observability and Logging Strategy</t>
  </si>
  <si>
    <r>
      <t>Already part of deployment process</t>
    </r>
    <r>
      <rPr>
        <sz val="11"/>
        <color theme="1"/>
        <rFont val="Aptos"/>
        <family val="2"/>
      </rPr>
      <t xml:space="preserve"> (with minor localisation)</t>
    </r>
  </si>
  <si>
    <r>
      <t xml:space="preserve">Governance and reporting are </t>
    </r>
    <r>
      <rPr>
        <b/>
        <sz val="11"/>
        <color theme="1"/>
        <rFont val="Aptos"/>
        <family val="2"/>
      </rPr>
      <t>explicitly designed into the solution and service model</t>
    </r>
    <r>
      <rPr>
        <sz val="11"/>
        <color theme="1"/>
        <rFont val="Aptos"/>
        <family val="2"/>
      </rPr>
      <t>. Deployment work is mainly to hook consuming organisations into existing dashboards, agree local responsibilities, and verify that audit data meets IG and clinical-safety needs. No fundamentally new control is required, but local adoption steps should be tracked.</t>
    </r>
  </si>
  <si>
    <t>HAZ018 – Local Incident Escalation Failure</t>
  </si>
  <si>
    <t>Reporting Management Dashboard specification sets out KPIs for usage, error rates, availability and governance reporting. - NIR Reporting Management Dashboard</t>
  </si>
  <si>
    <t>DPIA and Security &amp; Compliance Strategy emphasise audit, accountability and incident response.</t>
  </si>
  <si>
    <t>Supplier protocol readiness (XCA/MHDS)</t>
  </si>
  <si>
    <r>
      <t xml:space="preserve">Require </t>
    </r>
    <r>
      <rPr>
        <b/>
        <sz val="11"/>
        <color theme="1"/>
        <rFont val="Aptos"/>
        <family val="2"/>
      </rPr>
      <t>formal technical onboarding and conformance testing</t>
    </r>
    <r>
      <rPr>
        <sz val="11"/>
        <color theme="1"/>
        <rFont val="Aptos"/>
        <family val="2"/>
      </rPr>
      <t xml:space="preserve"> for each supplier: protocol support (XCA, MHDS, WADO-RS/WS), trust-model alignment, endpoint configuration, and regression testing when suppliers change versions; define fall-back paths where suppliers are not fully MHDS-ready.</t>
    </r>
  </si>
  <si>
    <t>Product Brief and Infrastructure Architecture describe dual-standard approach (XCA &amp; MHDS) and NIR as proxy provider. Trust Model maps interaction profiles to mTLS/WS-Security/OAuth mechanisms. - NIR Trust Model-v24-20250912_16</t>
  </si>
  <si>
    <r>
      <t xml:space="preserve">The architecture anticipates mixed protocol maturity, but </t>
    </r>
    <r>
      <rPr>
        <b/>
        <sz val="11"/>
        <color theme="1"/>
        <rFont val="Aptos"/>
        <family val="2"/>
      </rPr>
      <t>supplier conformance testing and go-live gates</t>
    </r>
    <r>
      <rPr>
        <sz val="11"/>
        <color theme="1"/>
        <rFont val="Aptos"/>
        <family val="2"/>
      </rPr>
      <t xml:space="preserve"> (test scripts, pass/fail criteria, handling for partial MHDS capability) must be run as part of deployment. These need to be codified as explicit onboarding checks owned by DSOM / integration leads.</t>
    </r>
  </si>
  <si>
    <t>Error Handling provides technical reference for protocol-level errors. - NIR Error Handling-v33-20250912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</si>
</sst>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69" x14ac:knownFonts="1">
    <font>
      <sz val="11"/>
      <color theme="1"/>
      <name val="Calibri"/>
      <family val="2"/>
      <scheme val="minor"/>
    </font>
    <font>
      <sz val="12"/>
      <color theme="1"/>
      <name val="Arial"/>
      <family val="2"/>
    </font>
    <font>
      <sz val="12"/>
      <color theme="1"/>
      <name val="Arial"/>
      <family val="2"/>
    </font>
    <font>
      <sz val="12"/>
      <name val="Arial"/>
      <family val="2"/>
    </font>
    <font>
      <sz val="12"/>
      <color indexed="8"/>
      <name val="Arial"/>
      <family val="2"/>
    </font>
    <font>
      <sz val="12"/>
      <color indexed="10"/>
      <name val="Arial"/>
      <family val="2"/>
    </font>
    <font>
      <sz val="12"/>
      <color indexed="8"/>
      <name val="Aptos"/>
      <family val="2"/>
    </font>
    <font>
      <sz val="12"/>
      <color theme="1"/>
      <name val="Aptos"/>
      <family val="2"/>
    </font>
    <font>
      <sz val="11"/>
      <color theme="1"/>
      <name val="Calibri"/>
      <family val="2"/>
      <scheme val="minor"/>
    </font>
    <font>
      <b/>
      <sz val="10"/>
      <color theme="1"/>
      <name val="Arial"/>
      <family val="2"/>
    </font>
    <font>
      <sz val="10"/>
      <color theme="1"/>
      <name val="Arial"/>
      <family val="2"/>
    </font>
    <font>
      <sz val="10"/>
      <color theme="1"/>
      <name val="Calibri"/>
      <family val="2"/>
      <scheme val="minor"/>
    </font>
    <font>
      <b/>
      <sz val="10"/>
      <color theme="1"/>
      <name val="Calibri"/>
      <family val="2"/>
      <scheme val="minor"/>
    </font>
    <font>
      <sz val="8"/>
      <color rgb="FF000000"/>
      <name val="Arial"/>
      <family val="2"/>
    </font>
    <font>
      <sz val="11"/>
      <color rgb="FF000000"/>
      <name val="Arial"/>
      <family val="2"/>
    </font>
    <font>
      <sz val="12"/>
      <color indexed="8"/>
      <name val="Calibri"/>
      <family val="2"/>
    </font>
    <font>
      <b/>
      <sz val="10"/>
      <name val="Arial"/>
      <family val="2"/>
    </font>
    <font>
      <sz val="10"/>
      <name val="Arial"/>
      <family val="2"/>
    </font>
    <font>
      <sz val="12"/>
      <name val="Calibri"/>
      <family val="2"/>
      <scheme val="minor"/>
    </font>
    <font>
      <sz val="10"/>
      <name val="Calibri"/>
      <family val="2"/>
      <scheme val="minor"/>
    </font>
    <font>
      <b/>
      <sz val="10"/>
      <color theme="0"/>
      <name val="Calibri"/>
      <family val="2"/>
      <scheme val="minor"/>
    </font>
    <font>
      <b/>
      <sz val="10"/>
      <name val="Calibri"/>
      <family val="2"/>
      <scheme val="minor"/>
    </font>
    <font>
      <sz val="10"/>
      <color rgb="FF000000"/>
      <name val="Calibri"/>
      <family val="2"/>
      <scheme val="minor"/>
    </font>
    <font>
      <b/>
      <sz val="10"/>
      <color rgb="FF000000"/>
      <name val="Calibri"/>
      <family val="2"/>
      <scheme val="minor"/>
    </font>
    <font>
      <sz val="8"/>
      <color theme="1"/>
      <name val="Arial"/>
      <family val="2"/>
    </font>
    <font>
      <sz val="11"/>
      <color theme="1"/>
      <name val="Arial"/>
      <family val="2"/>
    </font>
    <font>
      <b/>
      <sz val="11"/>
      <color rgb="FFFFFFFF"/>
      <name val="Calibri"/>
      <family val="2"/>
      <scheme val="minor"/>
    </font>
    <font>
      <b/>
      <sz val="12"/>
      <color theme="1"/>
      <name val="Arial"/>
      <family val="2"/>
    </font>
    <font>
      <b/>
      <strike/>
      <sz val="10"/>
      <color theme="1"/>
      <name val="Arial"/>
      <family val="2"/>
    </font>
    <font>
      <strike/>
      <sz val="12"/>
      <color indexed="8"/>
      <name val="Aptos"/>
      <family val="2"/>
    </font>
    <font>
      <b/>
      <sz val="11"/>
      <color theme="1"/>
      <name val="Arial"/>
      <family val="2"/>
    </font>
    <font>
      <sz val="11"/>
      <color rgb="FFFF0000"/>
      <name val="Arial"/>
      <family val="2"/>
    </font>
    <font>
      <sz val="12"/>
      <color theme="1"/>
      <name val="Calibri"/>
      <family val="2"/>
      <scheme val="minor"/>
    </font>
    <font>
      <b/>
      <sz val="11"/>
      <color indexed="8"/>
      <name val="Arial"/>
      <family val="2"/>
    </font>
    <font>
      <b/>
      <strike/>
      <sz val="11"/>
      <color theme="1"/>
      <name val="Arial"/>
      <family val="2"/>
    </font>
    <font>
      <b/>
      <strike/>
      <sz val="11"/>
      <color indexed="8"/>
      <name val="Arial"/>
      <family val="2"/>
    </font>
    <font>
      <b/>
      <strike/>
      <sz val="11"/>
      <color rgb="FF000000"/>
      <name val="Arial"/>
      <family val="2"/>
    </font>
    <font>
      <b/>
      <sz val="11"/>
      <color rgb="FF66CCCC"/>
      <name val="Arial"/>
      <family val="2"/>
    </font>
    <font>
      <b/>
      <sz val="11"/>
      <color theme="0"/>
      <name val="Arial"/>
      <family val="2"/>
    </font>
    <font>
      <b/>
      <sz val="11"/>
      <name val="Arial"/>
      <family val="2"/>
    </font>
    <font>
      <sz val="11"/>
      <name val="Arial"/>
      <family val="2"/>
    </font>
    <font>
      <b/>
      <sz val="11"/>
      <color rgb="FF000000"/>
      <name val="Arial"/>
      <family val="2"/>
    </font>
    <font>
      <sz val="11"/>
      <color indexed="8"/>
      <name val="Arial"/>
      <family val="2"/>
    </font>
    <font>
      <strike/>
      <sz val="11"/>
      <color theme="1"/>
      <name val="Arial"/>
      <family val="2"/>
    </font>
    <font>
      <strike/>
      <sz val="11"/>
      <color indexed="8"/>
      <name val="Arial"/>
      <family val="2"/>
    </font>
    <font>
      <b/>
      <sz val="12"/>
      <color theme="0"/>
      <name val="Arial"/>
      <family val="2"/>
    </font>
    <font>
      <b/>
      <sz val="12"/>
      <name val="Arial"/>
      <family val="2"/>
    </font>
    <font>
      <b/>
      <sz val="14"/>
      <color theme="0"/>
      <name val="Arial"/>
      <family val="2"/>
    </font>
    <font>
      <b/>
      <sz val="24"/>
      <color theme="0"/>
      <name val="Arial"/>
      <family val="2"/>
    </font>
    <font>
      <b/>
      <sz val="14"/>
      <color rgb="FF92D050"/>
      <name val="Arial"/>
      <family val="2"/>
    </font>
    <font>
      <sz val="11"/>
      <color theme="0"/>
      <name val="Arial"/>
      <family val="2"/>
    </font>
    <font>
      <sz val="28"/>
      <color theme="1"/>
      <name val="Calibri"/>
      <family val="2"/>
      <scheme val="minor"/>
    </font>
    <font>
      <b/>
      <sz val="11"/>
      <color theme="1"/>
      <name val="Calibri"/>
      <family val="2"/>
      <scheme val="minor"/>
    </font>
    <font>
      <sz val="16"/>
      <name val="Arial"/>
      <family val="2"/>
    </font>
    <font>
      <b/>
      <u/>
      <sz val="11"/>
      <name val="Arial"/>
      <family val="2"/>
    </font>
    <font>
      <u/>
      <sz val="11"/>
      <name val="Arial"/>
      <family val="2"/>
    </font>
    <font>
      <u/>
      <sz val="11"/>
      <color theme="10"/>
      <name val="Calibri"/>
      <family val="2"/>
      <scheme val="minor"/>
    </font>
    <font>
      <b/>
      <sz val="12"/>
      <color rgb="FFFF0000"/>
      <name val="Arial"/>
      <family val="2"/>
    </font>
    <font>
      <sz val="11"/>
      <color rgb="FF0F0F0F"/>
      <name val="Arial"/>
      <family val="2"/>
    </font>
    <font>
      <i/>
      <sz val="11"/>
      <color rgb="FF0F0F0F"/>
      <name val="Arial"/>
      <family val="2"/>
    </font>
    <font>
      <i/>
      <sz val="11"/>
      <color theme="1"/>
      <name val="Arial"/>
      <family val="2"/>
    </font>
    <font>
      <sz val="12"/>
      <color rgb="FFFF0000"/>
      <name val="Aptos"/>
    </font>
    <font>
      <sz val="12"/>
      <color rgb="FFFF0000"/>
      <name val="Aptos"/>
      <family val="2"/>
    </font>
    <font>
      <sz val="12"/>
      <color theme="1"/>
      <name val="Aptos"/>
    </font>
    <font>
      <sz val="11"/>
      <name val="Calibri"/>
      <family val="2"/>
      <scheme val="minor"/>
    </font>
    <font>
      <sz val="11"/>
      <name val="Calibri"/>
      <family val="2"/>
    </font>
    <font>
      <b/>
      <sz val="12"/>
      <color rgb="FF000000"/>
      <name val="Aptos"/>
      <family val="2"/>
    </font>
    <font>
      <b/>
      <sz val="11"/>
      <color theme="1"/>
      <name val="Aptos"/>
      <family val="2"/>
    </font>
    <font>
      <sz val="11"/>
      <color theme="1"/>
      <name val="Aptos"/>
      <family val="2"/>
    </font>
  </fonts>
  <fills count="3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gray0625"/>
    </fill>
    <fill>
      <patternFill patternType="solid">
        <fgColor indexed="65"/>
        <bgColor indexed="64"/>
      </patternFill>
    </fill>
    <fill>
      <patternFill patternType="solid">
        <fgColor rgb="FF172B34"/>
        <bgColor indexed="64"/>
      </patternFill>
    </fill>
    <fill>
      <patternFill patternType="solid">
        <fgColor rgb="FF083050"/>
        <bgColor indexed="64"/>
      </patternFill>
    </fill>
    <fill>
      <patternFill patternType="solid">
        <fgColor rgb="FF0F5895"/>
        <bgColor indexed="64"/>
      </patternFill>
    </fill>
    <fill>
      <patternFill patternType="solid">
        <fgColor theme="3" tint="0.79998168889431442"/>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theme="6" tint="0.59999389629810485"/>
        <bgColor indexed="64"/>
      </patternFill>
    </fill>
    <fill>
      <patternFill patternType="solid">
        <fgColor rgb="FFFFFF66"/>
        <bgColor indexed="64"/>
      </patternFill>
    </fill>
    <fill>
      <patternFill patternType="solid">
        <fgColor rgb="FF9EFEB5"/>
        <bgColor indexed="64"/>
      </patternFill>
    </fill>
    <fill>
      <patternFill patternType="solid">
        <fgColor rgb="FFDBE5F1"/>
        <bgColor indexed="64"/>
      </patternFill>
    </fill>
    <fill>
      <patternFill patternType="solid">
        <fgColor rgb="FF0070C0"/>
        <bgColor indexed="64"/>
      </patternFill>
    </fill>
    <fill>
      <patternFill patternType="solid">
        <fgColor theme="0" tint="-0.249977111117893"/>
        <bgColor indexed="64"/>
      </patternFill>
    </fill>
    <fill>
      <patternFill patternType="solid">
        <fgColor rgb="FFE36C0A"/>
        <bgColor rgb="FF000000"/>
      </patternFill>
    </fill>
    <fill>
      <patternFill patternType="solid">
        <fgColor rgb="FFD99594"/>
        <bgColor rgb="FF000000"/>
      </patternFill>
    </fill>
    <fill>
      <patternFill patternType="solid">
        <fgColor rgb="FFFABF8F"/>
        <bgColor rgb="FF000000"/>
      </patternFill>
    </fill>
    <fill>
      <patternFill patternType="solid">
        <fgColor rgb="FFFFFF66"/>
        <bgColor rgb="FF000000"/>
      </patternFill>
    </fill>
    <fill>
      <patternFill patternType="solid">
        <fgColor rgb="FF9EFEB5"/>
        <bgColor rgb="FF000000"/>
      </patternFill>
    </fill>
    <fill>
      <patternFill patternType="solid">
        <fgColor rgb="FF1232A5"/>
        <bgColor rgb="FF1232A5"/>
      </patternFill>
    </fill>
    <fill>
      <patternFill patternType="solid">
        <fgColor theme="3" tint="0.39997558519241921"/>
        <bgColor indexed="64"/>
      </patternFill>
    </fill>
    <fill>
      <patternFill patternType="solid">
        <fgColor rgb="FFFFFF99"/>
        <bgColor indexed="64"/>
      </patternFill>
    </fill>
    <fill>
      <patternFill patternType="solid">
        <fgColor rgb="FFE8E8E8"/>
        <bgColor indexed="64"/>
      </patternFill>
    </fill>
  </fills>
  <borders count="4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4">
    <xf numFmtId="0" fontId="0" fillId="0" borderId="0"/>
    <xf numFmtId="0" fontId="8" fillId="0" borderId="0"/>
    <xf numFmtId="0" fontId="25" fillId="0" borderId="0"/>
    <xf numFmtId="0" fontId="56" fillId="0" borderId="0" applyNumberFormat="0" applyFill="0" applyBorder="0" applyAlignment="0" applyProtection="0"/>
  </cellStyleXfs>
  <cellXfs count="281">
    <xf numFmtId="0" fontId="0" fillId="0" borderId="0" xfId="0"/>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2" fillId="0" borderId="0" xfId="0" applyFont="1" applyAlignment="1">
      <alignment horizontal="center" vertical="center" wrapText="1"/>
    </xf>
    <xf numFmtId="0" fontId="3" fillId="2" borderId="0" xfId="0" applyFont="1" applyFill="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10" fillId="15" borderId="10" xfId="0" applyFont="1" applyFill="1" applyBorder="1" applyAlignment="1">
      <alignment horizontal="left" vertical="center" wrapText="1"/>
    </xf>
    <xf numFmtId="0" fontId="10" fillId="16" borderId="11" xfId="0" applyFont="1" applyFill="1" applyBorder="1" applyAlignment="1">
      <alignment horizontal="center" vertical="center" wrapText="1"/>
    </xf>
    <xf numFmtId="0" fontId="10" fillId="17" borderId="12" xfId="0" applyFont="1" applyFill="1" applyBorder="1" applyAlignment="1">
      <alignment horizontal="center" vertical="center" wrapText="1"/>
    </xf>
    <xf numFmtId="0" fontId="10" fillId="18" borderId="12" xfId="0" applyFont="1" applyFill="1" applyBorder="1" applyAlignment="1">
      <alignment horizontal="center" vertical="center" wrapText="1"/>
    </xf>
    <xf numFmtId="0" fontId="10" fillId="18" borderId="10" xfId="0" applyFont="1" applyFill="1" applyBorder="1" applyAlignment="1">
      <alignment horizontal="center" vertical="center" wrapText="1"/>
    </xf>
    <xf numFmtId="0" fontId="11" fillId="0" borderId="0" xfId="0" applyFont="1"/>
    <xf numFmtId="0" fontId="9" fillId="19" borderId="9" xfId="0" applyFont="1" applyFill="1" applyBorder="1" applyAlignment="1">
      <alignment horizontal="left" vertical="center" wrapText="1"/>
    </xf>
    <xf numFmtId="0" fontId="10" fillId="15" borderId="16" xfId="0" applyFont="1" applyFill="1" applyBorder="1" applyAlignment="1">
      <alignment horizontal="left" vertical="center" wrapText="1"/>
    </xf>
    <xf numFmtId="0" fontId="10" fillId="20" borderId="3" xfId="0" applyFont="1" applyFill="1" applyBorder="1" applyAlignment="1">
      <alignment horizontal="center" vertical="center" wrapText="1"/>
    </xf>
    <xf numFmtId="0" fontId="10" fillId="16" borderId="2"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10" fillId="18" borderId="16" xfId="0" applyFont="1" applyFill="1" applyBorder="1" applyAlignment="1">
      <alignment horizontal="center" vertical="center" wrapText="1"/>
    </xf>
    <xf numFmtId="0" fontId="9" fillId="19" borderId="18" xfId="0" applyFont="1" applyFill="1" applyBorder="1" applyAlignment="1">
      <alignment horizontal="center" vertical="center" wrapText="1"/>
    </xf>
    <xf numFmtId="0" fontId="10" fillId="20" borderId="2" xfId="0" applyFont="1" applyFill="1" applyBorder="1" applyAlignment="1">
      <alignment horizontal="center" vertical="center" wrapText="1"/>
    </xf>
    <xf numFmtId="0" fontId="10" fillId="17" borderId="16" xfId="0" applyFont="1" applyFill="1" applyBorder="1" applyAlignment="1">
      <alignment horizontal="center" vertical="center" wrapText="1"/>
    </xf>
    <xf numFmtId="0" fontId="10" fillId="0" borderId="7" xfId="0" applyFont="1" applyBorder="1" applyAlignment="1">
      <alignment horizontal="left" vertical="top" wrapText="1"/>
    </xf>
    <xf numFmtId="0" fontId="10" fillId="0" borderId="21" xfId="0" applyFont="1" applyBorder="1" applyAlignment="1">
      <alignment horizontal="left" vertical="top" wrapText="1"/>
    </xf>
    <xf numFmtId="0" fontId="10" fillId="21" borderId="3" xfId="0" applyFont="1" applyFill="1" applyBorder="1" applyAlignment="1">
      <alignment horizontal="center" vertical="center" wrapText="1"/>
    </xf>
    <xf numFmtId="0" fontId="10" fillId="0" borderId="3" xfId="0" applyFont="1" applyBorder="1" applyAlignment="1">
      <alignment horizontal="left" vertical="top" wrapText="1"/>
    </xf>
    <xf numFmtId="0" fontId="10" fillId="15" borderId="24" xfId="0" applyFont="1" applyFill="1" applyBorder="1" applyAlignment="1">
      <alignment horizontal="left" vertical="center" wrapText="1"/>
    </xf>
    <xf numFmtId="0" fontId="10" fillId="21" borderId="6" xfId="0" applyFont="1" applyFill="1" applyBorder="1" applyAlignment="1">
      <alignment horizontal="center" vertical="center" wrapText="1"/>
    </xf>
    <xf numFmtId="0" fontId="10" fillId="21" borderId="1" xfId="0" applyFont="1" applyFill="1" applyBorder="1" applyAlignment="1">
      <alignment horizontal="center" vertical="center" wrapText="1"/>
    </xf>
    <xf numFmtId="0" fontId="10" fillId="20" borderId="1" xfId="0" applyFont="1" applyFill="1" applyBorder="1" applyAlignment="1">
      <alignment horizontal="center" vertical="center" wrapText="1"/>
    </xf>
    <xf numFmtId="0" fontId="10" fillId="16" borderId="23" xfId="0" applyFont="1" applyFill="1" applyBorder="1" applyAlignment="1">
      <alignment horizontal="center" vertical="center" wrapText="1"/>
    </xf>
    <xf numFmtId="0" fontId="10" fillId="0" borderId="0" xfId="0" applyFont="1"/>
    <xf numFmtId="0" fontId="10" fillId="19" borderId="25" xfId="0" applyFont="1" applyFill="1" applyBorder="1" applyAlignment="1">
      <alignment horizontal="center" vertical="center" wrapText="1"/>
    </xf>
    <xf numFmtId="0" fontId="10" fillId="19" borderId="12"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0" fillId="0" borderId="16" xfId="0" applyFont="1" applyBorder="1" applyAlignment="1">
      <alignment horizontal="left" vertical="top" wrapText="1"/>
    </xf>
    <xf numFmtId="0" fontId="9" fillId="22" borderId="14" xfId="0" applyFont="1" applyFill="1" applyBorder="1" applyAlignment="1">
      <alignment vertical="top" wrapText="1"/>
    </xf>
    <xf numFmtId="0" fontId="10" fillId="0" borderId="13" xfId="0" applyFont="1" applyBorder="1" applyAlignment="1">
      <alignment vertical="top" wrapText="1"/>
    </xf>
    <xf numFmtId="0" fontId="10" fillId="0" borderId="22" xfId="0" applyFont="1" applyBorder="1" applyAlignment="1">
      <alignment vertical="top" wrapText="1"/>
    </xf>
    <xf numFmtId="0" fontId="10" fillId="0" borderId="17" xfId="0" applyFont="1" applyBorder="1" applyAlignment="1">
      <alignment vertical="top" wrapText="1"/>
    </xf>
    <xf numFmtId="0" fontId="0" fillId="0" borderId="8" xfId="0" applyBorder="1" applyAlignment="1">
      <alignment horizontal="left"/>
    </xf>
    <xf numFmtId="0" fontId="10" fillId="18" borderId="33" xfId="0" applyFont="1" applyFill="1" applyBorder="1" applyAlignment="1">
      <alignment horizontal="center" vertical="center" wrapText="1"/>
    </xf>
    <xf numFmtId="0" fontId="10" fillId="17" borderId="35" xfId="0" applyFont="1" applyFill="1" applyBorder="1" applyAlignment="1">
      <alignment horizontal="center" vertical="center" wrapText="1"/>
    </xf>
    <xf numFmtId="0" fontId="10" fillId="16" borderId="36" xfId="0" applyFont="1" applyFill="1" applyBorder="1" applyAlignment="1">
      <alignment horizontal="center" vertical="center" wrapText="1"/>
    </xf>
    <xf numFmtId="0" fontId="10" fillId="0" borderId="17" xfId="0" applyFont="1" applyBorder="1" applyAlignment="1">
      <alignment horizontal="left" vertical="top" wrapText="1"/>
    </xf>
    <xf numFmtId="0" fontId="10" fillId="0" borderId="31" xfId="0" applyFont="1" applyBorder="1" applyAlignment="1">
      <alignment horizontal="left" vertical="top" wrapText="1"/>
    </xf>
    <xf numFmtId="0" fontId="10" fillId="0" borderId="24" xfId="0" applyFont="1" applyBorder="1" applyAlignment="1">
      <alignment horizontal="left" vertical="top" wrapText="1"/>
    </xf>
    <xf numFmtId="0" fontId="10" fillId="20" borderId="35" xfId="0" applyFont="1" applyFill="1" applyBorder="1" applyAlignment="1">
      <alignment horizontal="center" vertical="center" wrapText="1"/>
    </xf>
    <xf numFmtId="0" fontId="11" fillId="0" borderId="0" xfId="0" applyFont="1" applyAlignment="1">
      <alignment horizontal="left" vertical="center"/>
    </xf>
    <xf numFmtId="0" fontId="10" fillId="21" borderId="37" xfId="0" applyFont="1" applyFill="1" applyBorder="1" applyAlignment="1">
      <alignment horizontal="center" vertical="center" wrapText="1"/>
    </xf>
    <xf numFmtId="0" fontId="17" fillId="0" borderId="2" xfId="0" applyFont="1" applyBorder="1" applyAlignment="1">
      <alignment wrapText="1"/>
    </xf>
    <xf numFmtId="0" fontId="20" fillId="23" borderId="2" xfId="0" applyFont="1" applyFill="1" applyBorder="1" applyAlignment="1">
      <alignment horizontal="left" vertical="center" wrapText="1"/>
    </xf>
    <xf numFmtId="0" fontId="20" fillId="23" borderId="2" xfId="0" applyFont="1" applyFill="1" applyBorder="1" applyAlignment="1">
      <alignment horizontal="left" wrapText="1"/>
    </xf>
    <xf numFmtId="0" fontId="12" fillId="3" borderId="2" xfId="0" applyFont="1" applyFill="1" applyBorder="1" applyAlignment="1">
      <alignment horizontal="left" wrapText="1"/>
    </xf>
    <xf numFmtId="0" fontId="22" fillId="0" borderId="2" xfId="0" applyFont="1" applyBorder="1" applyAlignment="1">
      <alignment horizontal="left" wrapText="1"/>
    </xf>
    <xf numFmtId="0" fontId="12" fillId="24" borderId="2" xfId="0" applyFont="1" applyFill="1" applyBorder="1" applyAlignment="1">
      <alignment horizontal="left" wrapText="1"/>
    </xf>
    <xf numFmtId="49" fontId="22" fillId="0" borderId="2" xfId="0" applyNumberFormat="1" applyFont="1" applyBorder="1" applyAlignment="1">
      <alignment horizontal="left" wrapText="1"/>
    </xf>
    <xf numFmtId="0" fontId="23" fillId="0" borderId="2" xfId="0" applyFont="1" applyBorder="1" applyAlignment="1">
      <alignment horizontal="left" wrapText="1"/>
    </xf>
    <xf numFmtId="165" fontId="23" fillId="0" borderId="2" xfId="0" applyNumberFormat="1" applyFont="1" applyBorder="1" applyAlignment="1">
      <alignment horizontal="left" wrapText="1"/>
    </xf>
    <xf numFmtId="164" fontId="22" fillId="0" borderId="2" xfId="0" applyNumberFormat="1" applyFont="1" applyBorder="1" applyAlignment="1">
      <alignment horizontal="left" wrapText="1"/>
    </xf>
    <xf numFmtId="0" fontId="11" fillId="2" borderId="2" xfId="0" applyFont="1" applyFill="1" applyBorder="1" applyAlignment="1">
      <alignment horizontal="left" vertical="center" wrapText="1"/>
    </xf>
    <xf numFmtId="164" fontId="24" fillId="0" borderId="2" xfId="1" applyNumberFormat="1" applyFont="1" applyBorder="1" applyAlignment="1">
      <alignment horizontal="center" vertical="center" wrapText="1"/>
    </xf>
    <xf numFmtId="14" fontId="24" fillId="0" borderId="2" xfId="1" applyNumberFormat="1" applyFont="1" applyBorder="1" applyAlignment="1">
      <alignment horizontal="center" vertical="center" wrapText="1"/>
    </xf>
    <xf numFmtId="0" fontId="24" fillId="0" borderId="2" xfId="1" applyFont="1" applyBorder="1" applyAlignment="1">
      <alignment horizontal="left" vertical="top" wrapText="1"/>
    </xf>
    <xf numFmtId="0" fontId="24" fillId="0" borderId="2" xfId="1" applyFont="1" applyBorder="1" applyAlignment="1">
      <alignment horizontal="center" vertical="top" wrapText="1"/>
    </xf>
    <xf numFmtId="0" fontId="22" fillId="0" borderId="2" xfId="0" applyFont="1" applyBorder="1" applyAlignment="1">
      <alignment horizontal="center" wrapText="1"/>
    </xf>
    <xf numFmtId="0" fontId="20" fillId="23" borderId="2" xfId="0" applyFont="1" applyFill="1" applyBorder="1" applyAlignment="1">
      <alignment wrapText="1"/>
    </xf>
    <xf numFmtId="0" fontId="12" fillId="24" borderId="2" xfId="0" applyFont="1" applyFill="1" applyBorder="1"/>
    <xf numFmtId="0" fontId="12" fillId="24" borderId="2" xfId="0" applyFont="1" applyFill="1" applyBorder="1" applyAlignment="1">
      <alignment horizontal="center"/>
    </xf>
    <xf numFmtId="0" fontId="22" fillId="0" borderId="2" xfId="0" applyFont="1" applyBorder="1"/>
    <xf numFmtId="0" fontId="23" fillId="0" borderId="2" xfId="0" applyFont="1" applyBorder="1" applyAlignment="1">
      <alignment horizontal="center" vertical="center"/>
    </xf>
    <xf numFmtId="0" fontId="0" fillId="0" borderId="0" xfId="0" applyAlignment="1">
      <alignment horizontal="left" vertical="top"/>
    </xf>
    <xf numFmtId="0" fontId="0" fillId="0" borderId="2" xfId="0" applyBorder="1"/>
    <xf numFmtId="0" fontId="1" fillId="0" borderId="0" xfId="0" applyFont="1" applyAlignment="1">
      <alignment horizontal="left" vertical="center" wrapText="1"/>
    </xf>
    <xf numFmtId="14" fontId="1" fillId="0" borderId="0" xfId="0" applyNumberFormat="1" applyFont="1" applyAlignment="1">
      <alignment horizontal="left" vertical="center" wrapText="1"/>
    </xf>
    <xf numFmtId="0" fontId="0" fillId="0" borderId="2" xfId="0" applyBorder="1" applyAlignment="1">
      <alignment vertical="top" wrapText="1"/>
    </xf>
    <xf numFmtId="0" fontId="1" fillId="0" borderId="0" xfId="0" applyFont="1" applyAlignment="1">
      <alignment horizontal="center" vertical="center" wrapText="1"/>
    </xf>
    <xf numFmtId="0" fontId="25" fillId="0" borderId="2" xfId="0" applyFont="1" applyBorder="1" applyAlignment="1">
      <alignment horizontal="left" vertical="top" wrapText="1"/>
    </xf>
    <xf numFmtId="0" fontId="15" fillId="0" borderId="0" xfId="0" applyFont="1" applyAlignment="1" applyProtection="1">
      <alignment horizontal="center" vertical="center" wrapText="1"/>
      <protection locked="0"/>
    </xf>
    <xf numFmtId="0" fontId="14" fillId="0" borderId="0" xfId="0" applyFont="1" applyAlignment="1">
      <alignment horizontal="center" vertical="center"/>
    </xf>
    <xf numFmtId="0" fontId="14" fillId="0" borderId="0" xfId="0" applyFont="1" applyAlignment="1">
      <alignment horizontal="center" vertical="center" wrapText="1"/>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30" fillId="0" borderId="2" xfId="0" applyFont="1" applyBorder="1" applyAlignment="1">
      <alignment vertical="top" wrapText="1"/>
    </xf>
    <xf numFmtId="0" fontId="34" fillId="0" borderId="2" xfId="0" applyFont="1" applyBorder="1" applyAlignment="1">
      <alignment vertical="top" wrapText="1"/>
    </xf>
    <xf numFmtId="0" fontId="34" fillId="0" borderId="2" xfId="0" applyFont="1" applyBorder="1" applyAlignment="1">
      <alignment horizontal="left" vertical="top" wrapText="1"/>
    </xf>
    <xf numFmtId="14" fontId="35" fillId="0" borderId="2" xfId="0" applyNumberFormat="1" applyFont="1" applyBorder="1" applyAlignment="1">
      <alignment horizontal="left" vertical="top" wrapText="1"/>
    </xf>
    <xf numFmtId="14" fontId="34" fillId="0" borderId="2" xfId="0" applyNumberFormat="1" applyFont="1" applyBorder="1" applyAlignment="1">
      <alignment horizontal="left" vertical="center" wrapText="1"/>
    </xf>
    <xf numFmtId="14" fontId="36" fillId="0" borderId="2" xfId="0" applyNumberFormat="1" applyFont="1" applyBorder="1" applyAlignment="1">
      <alignment horizontal="left" vertical="center" wrapText="1"/>
    </xf>
    <xf numFmtId="0" fontId="33" fillId="0" borderId="2" xfId="0" applyFont="1" applyBorder="1" applyAlignment="1" applyProtection="1">
      <alignment horizontal="left" vertical="top" wrapText="1"/>
      <protection locked="0"/>
    </xf>
    <xf numFmtId="0" fontId="37" fillId="12" borderId="2" xfId="0" applyFont="1" applyFill="1" applyBorder="1" applyAlignment="1" applyProtection="1">
      <alignment horizontal="center" vertical="center" wrapText="1"/>
      <protection locked="0"/>
    </xf>
    <xf numFmtId="0" fontId="38" fillId="5" borderId="2" xfId="0" applyFont="1" applyFill="1" applyBorder="1" applyAlignment="1" applyProtection="1">
      <alignment horizontal="center" vertical="center" wrapText="1"/>
      <protection locked="0"/>
    </xf>
    <xf numFmtId="0" fontId="25" fillId="4" borderId="2" xfId="0" applyFont="1" applyFill="1" applyBorder="1" applyAlignment="1" applyProtection="1">
      <alignment horizontal="center" vertical="center" wrapText="1"/>
      <protection locked="0"/>
    </xf>
    <xf numFmtId="0" fontId="30" fillId="3" borderId="2" xfId="0" applyFont="1" applyFill="1" applyBorder="1" applyAlignment="1">
      <alignment horizontal="center" vertical="center" wrapText="1"/>
    </xf>
    <xf numFmtId="0" fontId="38" fillId="13" borderId="2" xfId="0" applyFont="1" applyFill="1" applyBorder="1" applyAlignment="1">
      <alignment horizontal="center" vertical="center" wrapText="1"/>
    </xf>
    <xf numFmtId="14" fontId="38" fillId="13" borderId="2" xfId="0" applyNumberFormat="1" applyFont="1" applyFill="1" applyBorder="1" applyAlignment="1">
      <alignment horizontal="center" vertical="center" wrapText="1"/>
    </xf>
    <xf numFmtId="0" fontId="38" fillId="13" borderId="2" xfId="0" applyFont="1" applyFill="1" applyBorder="1" applyAlignment="1" applyProtection="1">
      <alignment horizontal="center" vertical="center" wrapText="1"/>
      <protection locked="0"/>
    </xf>
    <xf numFmtId="0" fontId="39" fillId="6" borderId="2" xfId="0" applyFont="1" applyFill="1" applyBorder="1" applyAlignment="1">
      <alignment horizontal="center" vertical="center" wrapText="1"/>
    </xf>
    <xf numFmtId="0" fontId="39" fillId="6" borderId="2" xfId="0" applyFont="1" applyFill="1" applyBorder="1" applyAlignment="1">
      <alignment horizontal="center" vertical="center"/>
    </xf>
    <xf numFmtId="0" fontId="39" fillId="8" borderId="2" xfId="0" applyFont="1" applyFill="1" applyBorder="1" applyAlignment="1">
      <alignment horizontal="center" vertical="center" wrapText="1"/>
    </xf>
    <xf numFmtId="0" fontId="39" fillId="7" borderId="2" xfId="0" applyFont="1" applyFill="1" applyBorder="1" applyAlignment="1">
      <alignment horizontal="center" vertical="center" wrapText="1"/>
    </xf>
    <xf numFmtId="0" fontId="39" fillId="9" borderId="2" xfId="0" applyFont="1" applyFill="1" applyBorder="1" applyAlignment="1">
      <alignment horizontal="center" vertical="center" wrapText="1"/>
    </xf>
    <xf numFmtId="0" fontId="38" fillId="14" borderId="2" xfId="0" applyFont="1" applyFill="1" applyBorder="1" applyAlignment="1">
      <alignment horizontal="center" vertical="center" wrapText="1"/>
    </xf>
    <xf numFmtId="0" fontId="25" fillId="7" borderId="2"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25" fillId="9" borderId="2" xfId="0" applyFont="1" applyFill="1" applyBorder="1" applyAlignment="1">
      <alignment horizontal="center" vertical="center" wrapText="1"/>
    </xf>
    <xf numFmtId="0" fontId="40" fillId="9" borderId="2" xfId="0" applyFont="1" applyFill="1" applyBorder="1" applyAlignment="1">
      <alignment horizontal="center" vertical="center" wrapText="1"/>
    </xf>
    <xf numFmtId="49" fontId="41" fillId="0" borderId="2" xfId="0" applyNumberFormat="1" applyFont="1" applyBorder="1" applyAlignment="1" applyProtection="1">
      <alignment horizontal="center" vertical="center" wrapText="1"/>
      <protection locked="0"/>
    </xf>
    <xf numFmtId="49" fontId="33" fillId="0" borderId="2" xfId="0" applyNumberFormat="1" applyFont="1" applyBorder="1" applyAlignment="1" applyProtection="1">
      <alignment horizontal="center" vertical="center" wrapText="1"/>
      <protection locked="0"/>
    </xf>
    <xf numFmtId="14" fontId="42" fillId="0" borderId="2" xfId="0" applyNumberFormat="1" applyFont="1" applyBorder="1" applyAlignment="1" applyProtection="1">
      <alignment horizontal="center" vertical="center" wrapText="1"/>
      <protection locked="0"/>
    </xf>
    <xf numFmtId="49" fontId="42" fillId="0" borderId="2" xfId="0" applyNumberFormat="1" applyFont="1" applyBorder="1" applyAlignment="1" applyProtection="1">
      <alignment horizontal="center" vertical="center" wrapText="1"/>
      <protection locked="0"/>
    </xf>
    <xf numFmtId="0" fontId="42" fillId="0" borderId="2" xfId="0" applyFont="1" applyBorder="1" applyAlignment="1" applyProtection="1">
      <alignment horizontal="left" vertical="top" wrapText="1"/>
      <protection locked="0"/>
    </xf>
    <xf numFmtId="0" fontId="25" fillId="0" borderId="2" xfId="0" applyFont="1" applyBorder="1" applyAlignment="1" applyProtection="1">
      <alignment horizontal="left" vertical="top" wrapText="1"/>
      <protection locked="0"/>
    </xf>
    <xf numFmtId="0" fontId="42" fillId="0" borderId="2" xfId="0" applyFont="1" applyBorder="1" applyAlignment="1" applyProtection="1">
      <alignment horizontal="center" vertical="center" wrapText="1"/>
      <protection locked="0"/>
    </xf>
    <xf numFmtId="0" fontId="42" fillId="0" borderId="2" xfId="0" applyFont="1" applyBorder="1" applyAlignment="1">
      <alignment horizontal="left" vertical="top" wrapText="1"/>
    </xf>
    <xf numFmtId="0" fontId="42" fillId="0" borderId="2" xfId="0" applyFont="1" applyBorder="1" applyAlignment="1" applyProtection="1">
      <alignment horizontal="left" vertical="center" wrapText="1"/>
      <protection locked="0"/>
    </xf>
    <xf numFmtId="0" fontId="42" fillId="10" borderId="2" xfId="0" applyFont="1" applyFill="1" applyBorder="1" applyAlignment="1" applyProtection="1">
      <alignment horizontal="left" vertical="center" wrapText="1"/>
      <protection locked="0"/>
    </xf>
    <xf numFmtId="0" fontId="40" fillId="0" borderId="2" xfId="0" applyFont="1" applyBorder="1" applyAlignment="1" applyProtection="1">
      <alignment horizontal="left" vertical="top" wrapText="1"/>
      <protection locked="0"/>
    </xf>
    <xf numFmtId="14" fontId="43" fillId="2" borderId="2" xfId="0" applyNumberFormat="1" applyFont="1" applyFill="1" applyBorder="1" applyAlignment="1" applyProtection="1">
      <alignment horizontal="center" vertical="center" wrapText="1"/>
      <protection locked="0"/>
    </xf>
    <xf numFmtId="0" fontId="44" fillId="0" borderId="2" xfId="0" applyFont="1" applyBorder="1" applyAlignment="1" applyProtection="1">
      <alignment horizontal="left" vertical="top" wrapText="1"/>
      <protection locked="0"/>
    </xf>
    <xf numFmtId="14" fontId="25" fillId="0" borderId="2" xfId="0" applyNumberFormat="1" applyFont="1" applyBorder="1" applyAlignment="1">
      <alignment horizontal="left" vertical="center" wrapText="1"/>
    </xf>
    <xf numFmtId="0" fontId="43" fillId="0" borderId="2" xfId="0" applyFont="1" applyBorder="1" applyAlignment="1">
      <alignment horizontal="left" vertical="top" wrapText="1"/>
    </xf>
    <xf numFmtId="0" fontId="25" fillId="0" borderId="2" xfId="0" applyFont="1" applyBorder="1" applyAlignment="1">
      <alignment horizontal="left" vertical="center" wrapText="1"/>
    </xf>
    <xf numFmtId="49" fontId="42" fillId="0" borderId="2" xfId="0" applyNumberFormat="1" applyFont="1" applyBorder="1" applyAlignment="1">
      <alignment horizontal="center" vertical="center" wrapText="1"/>
    </xf>
    <xf numFmtId="0" fontId="44" fillId="0" borderId="2" xfId="0" applyFont="1" applyBorder="1" applyAlignment="1">
      <alignment horizontal="left" vertical="top" wrapText="1"/>
    </xf>
    <xf numFmtId="0" fontId="42" fillId="0" borderId="2" xfId="0" applyFont="1" applyBorder="1" applyAlignment="1">
      <alignment horizontal="left" vertical="center" wrapText="1"/>
    </xf>
    <xf numFmtId="14" fontId="25" fillId="0" borderId="2" xfId="0" applyNumberFormat="1" applyFont="1" applyBorder="1" applyAlignment="1" applyProtection="1">
      <alignment horizontal="center" vertical="center" wrapText="1"/>
      <protection locked="0"/>
    </xf>
    <xf numFmtId="0" fontId="31" fillId="0" borderId="2" xfId="0" applyFont="1" applyBorder="1" applyAlignment="1">
      <alignment horizontal="left" vertical="top" wrapText="1"/>
    </xf>
    <xf numFmtId="0" fontId="45" fillId="5" borderId="2"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27" fillId="3" borderId="2" xfId="0" applyFont="1" applyFill="1" applyBorder="1" applyAlignment="1">
      <alignment horizontal="center" vertical="center" wrapText="1"/>
    </xf>
    <xf numFmtId="0" fontId="46" fillId="6" borderId="2" xfId="0" applyFont="1" applyFill="1" applyBorder="1" applyAlignment="1">
      <alignment horizontal="center" vertical="center" wrapText="1"/>
    </xf>
    <xf numFmtId="0" fontId="46" fillId="6" borderId="2" xfId="0" applyFont="1" applyFill="1" applyBorder="1" applyAlignment="1">
      <alignment horizontal="center" vertical="center"/>
    </xf>
    <xf numFmtId="0" fontId="46" fillId="8" borderId="2" xfId="0" applyFont="1" applyFill="1" applyBorder="1" applyAlignment="1">
      <alignment horizontal="center" vertical="center" wrapText="1"/>
    </xf>
    <xf numFmtId="0" fontId="46" fillId="7" borderId="2" xfId="0" applyFont="1" applyFill="1" applyBorder="1" applyAlignment="1">
      <alignment horizontal="center" vertical="center" wrapText="1"/>
    </xf>
    <xf numFmtId="0" fontId="46" fillId="9"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47" fillId="31" borderId="2" xfId="0" applyFont="1" applyFill="1" applyBorder="1" applyAlignment="1">
      <alignment horizontal="center" vertical="center" wrapText="1"/>
    </xf>
    <xf numFmtId="14" fontId="47" fillId="31" borderId="2" xfId="0" applyNumberFormat="1" applyFont="1" applyFill="1" applyBorder="1" applyAlignment="1">
      <alignment horizontal="center" vertical="center" wrapText="1"/>
    </xf>
    <xf numFmtId="0" fontId="49" fillId="31" borderId="2" xfId="0" applyFont="1" applyFill="1" applyBorder="1" applyAlignment="1">
      <alignment horizontal="center" vertical="center" wrapText="1"/>
    </xf>
    <xf numFmtId="0" fontId="47" fillId="31" borderId="2"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7" fillId="0" borderId="0" xfId="0" applyFont="1" applyAlignment="1">
      <alignment horizontal="left" vertical="center" wrapText="1"/>
    </xf>
    <xf numFmtId="0" fontId="16" fillId="0" borderId="0" xfId="0" applyFont="1" applyAlignment="1">
      <alignment vertical="center" wrapText="1"/>
    </xf>
    <xf numFmtId="0" fontId="18" fillId="0" borderId="0" xfId="0" applyFont="1" applyAlignment="1">
      <alignment vertical="center" wrapText="1"/>
    </xf>
    <xf numFmtId="0" fontId="17" fillId="0" borderId="0" xfId="0" applyFont="1" applyAlignment="1">
      <alignment wrapText="1"/>
    </xf>
    <xf numFmtId="0" fontId="17" fillId="0" borderId="0" xfId="0" applyFont="1" applyAlignment="1">
      <alignment vertical="center" wrapText="1"/>
    </xf>
    <xf numFmtId="0" fontId="19" fillId="0" borderId="0" xfId="0" applyFont="1" applyAlignment="1">
      <alignment vertical="center" wrapText="1"/>
    </xf>
    <xf numFmtId="0" fontId="21" fillId="0" borderId="0" xfId="0" applyFont="1" applyAlignment="1">
      <alignment horizontal="left" vertical="center" wrapText="1"/>
    </xf>
    <xf numFmtId="0" fontId="22" fillId="0" borderId="0" xfId="0" applyFont="1" applyAlignment="1">
      <alignment horizontal="left" wrapText="1"/>
    </xf>
    <xf numFmtId="0" fontId="21" fillId="0" borderId="0" xfId="0" applyFont="1" applyAlignment="1">
      <alignment wrapText="1"/>
    </xf>
    <xf numFmtId="0" fontId="21" fillId="0" borderId="0" xfId="0" applyFont="1" applyAlignment="1">
      <alignment horizontal="right" wrapText="1"/>
    </xf>
    <xf numFmtId="0" fontId="19" fillId="0" borderId="0" xfId="0" applyFont="1" applyAlignment="1">
      <alignment wrapText="1"/>
    </xf>
    <xf numFmtId="0" fontId="19" fillId="0" borderId="0" xfId="0" applyFont="1" applyAlignment="1">
      <alignment vertical="top" wrapText="1"/>
    </xf>
    <xf numFmtId="0" fontId="19" fillId="0" borderId="0" xfId="0" applyFont="1" applyAlignment="1">
      <alignment horizontal="left" vertical="top" wrapText="1"/>
    </xf>
    <xf numFmtId="0" fontId="11" fillId="2" borderId="0" xfId="0" applyFont="1" applyFill="1" applyAlignment="1">
      <alignment horizontal="left" vertical="center" wrapText="1"/>
    </xf>
    <xf numFmtId="0" fontId="12" fillId="2" borderId="0" xfId="0" applyFont="1" applyFill="1" applyAlignment="1">
      <alignment horizontal="left" wrapText="1"/>
    </xf>
    <xf numFmtId="0" fontId="12" fillId="2" borderId="0" xfId="0" applyFont="1" applyFill="1" applyAlignment="1">
      <alignment horizontal="left" vertical="center" wrapText="1"/>
    </xf>
    <xf numFmtId="164" fontId="24" fillId="0" borderId="0" xfId="1" applyNumberFormat="1" applyFont="1" applyAlignment="1">
      <alignment horizontal="center" vertical="center" wrapText="1"/>
    </xf>
    <xf numFmtId="14" fontId="24" fillId="0" borderId="0" xfId="1" applyNumberFormat="1" applyFont="1" applyAlignment="1">
      <alignment horizontal="center" vertical="center" wrapText="1"/>
    </xf>
    <xf numFmtId="0" fontId="24" fillId="0" borderId="0" xfId="1" applyFont="1" applyAlignment="1">
      <alignment horizontal="left" vertical="top" wrapText="1"/>
    </xf>
    <xf numFmtId="0" fontId="22" fillId="0" borderId="0" xfId="0" applyFont="1" applyAlignment="1">
      <alignment horizontal="center" wrapText="1"/>
    </xf>
    <xf numFmtId="0" fontId="13" fillId="0" borderId="0" xfId="0" applyFont="1" applyAlignment="1">
      <alignment horizontal="center" vertical="top" wrapText="1"/>
    </xf>
    <xf numFmtId="0" fontId="19" fillId="0" borderId="2" xfId="0" applyFont="1" applyBorder="1" applyAlignment="1">
      <alignment horizontal="left" vertical="center" wrapText="1"/>
    </xf>
    <xf numFmtId="164" fontId="19" fillId="0" borderId="2" xfId="0" applyNumberFormat="1" applyFont="1" applyBorder="1" applyAlignment="1">
      <alignment horizontal="left" vertical="center" wrapText="1"/>
    </xf>
    <xf numFmtId="14" fontId="12" fillId="2" borderId="2" xfId="1" applyNumberFormat="1" applyFont="1" applyFill="1" applyBorder="1" applyAlignment="1">
      <alignment horizontal="left" vertical="center" wrapText="1"/>
    </xf>
    <xf numFmtId="0" fontId="19" fillId="0" borderId="2" xfId="0" applyFont="1" applyBorder="1" applyAlignment="1">
      <alignment wrapText="1"/>
    </xf>
    <xf numFmtId="14" fontId="50" fillId="0" borderId="2" xfId="0" applyNumberFormat="1" applyFont="1" applyBorder="1" applyAlignment="1" applyProtection="1">
      <alignment horizontal="center" vertical="center" wrapText="1"/>
      <protection locked="0"/>
    </xf>
    <xf numFmtId="0" fontId="0" fillId="0" borderId="0" xfId="0" applyAlignment="1">
      <alignment horizontal="left" vertical="top" wrapText="1"/>
    </xf>
    <xf numFmtId="0" fontId="32" fillId="0" borderId="0" xfId="0" applyFont="1"/>
    <xf numFmtId="0" fontId="9" fillId="0" borderId="0" xfId="0" applyFont="1" applyAlignment="1">
      <alignment horizontal="center" vertical="center" wrapText="1"/>
    </xf>
    <xf numFmtId="14" fontId="6" fillId="0" borderId="0" xfId="0" applyNumberFormat="1" applyFont="1" applyAlignment="1" applyProtection="1">
      <alignment vertical="top" wrapText="1"/>
      <protection locked="0"/>
    </xf>
    <xf numFmtId="0" fontId="7" fillId="0" borderId="0" xfId="0" applyFont="1" applyAlignment="1">
      <alignment vertical="center"/>
    </xf>
    <xf numFmtId="14" fontId="7" fillId="0" borderId="0" xfId="0" applyNumberFormat="1" applyFont="1" applyAlignment="1" applyProtection="1">
      <alignment vertical="top" wrapText="1"/>
      <protection locked="0"/>
    </xf>
    <xf numFmtId="0" fontId="12" fillId="0" borderId="0" xfId="0" applyFont="1"/>
    <xf numFmtId="14" fontId="29" fillId="0" borderId="0" xfId="0" applyNumberFormat="1" applyFont="1" applyAlignment="1" applyProtection="1">
      <alignment vertical="top" wrapText="1"/>
      <protection locked="0"/>
    </xf>
    <xf numFmtId="0" fontId="28" fillId="0" borderId="0" xfId="0" applyFont="1" applyAlignment="1">
      <alignment horizontal="center" vertical="center" wrapText="1"/>
    </xf>
    <xf numFmtId="0" fontId="40" fillId="0" borderId="2" xfId="0" applyFont="1" applyBorder="1" applyAlignment="1">
      <alignment horizontal="left" vertical="top" wrapText="1"/>
    </xf>
    <xf numFmtId="0" fontId="40" fillId="0" borderId="2" xfId="0" applyFont="1" applyBorder="1" applyAlignment="1" applyProtection="1">
      <alignment horizontal="center" vertical="center" wrapText="1"/>
      <protection locked="0"/>
    </xf>
    <xf numFmtId="0" fontId="53" fillId="32" borderId="2" xfId="0" applyFont="1" applyFill="1" applyBorder="1" applyAlignment="1" applyProtection="1">
      <alignment horizontal="center" vertical="center" wrapText="1"/>
      <protection locked="0"/>
    </xf>
    <xf numFmtId="0" fontId="54" fillId="0" borderId="2"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40" fillId="0" borderId="2" xfId="0" applyFont="1" applyBorder="1" applyAlignment="1">
      <alignment vertical="center" wrapText="1"/>
    </xf>
    <xf numFmtId="0" fontId="40" fillId="0" borderId="3" xfId="0" applyFont="1" applyBorder="1" applyAlignment="1">
      <alignment vertical="center" wrapText="1"/>
    </xf>
    <xf numFmtId="0" fontId="40" fillId="0" borderId="2" xfId="0" applyFont="1" applyBorder="1" applyAlignment="1">
      <alignment vertical="top" wrapText="1"/>
    </xf>
    <xf numFmtId="0" fontId="40" fillId="11" borderId="2" xfId="0" applyFont="1" applyFill="1" applyBorder="1" applyAlignment="1" applyProtection="1">
      <alignment horizontal="left" vertical="top" wrapText="1"/>
      <protection locked="0"/>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2" xfId="0" applyFont="1" applyBorder="1" applyAlignment="1" applyProtection="1">
      <alignment horizontal="left" vertical="center" wrapText="1"/>
      <protection locked="0"/>
    </xf>
    <xf numFmtId="0" fontId="40" fillId="0" borderId="2" xfId="0" applyFont="1" applyBorder="1" applyAlignment="1">
      <alignment horizontal="left" vertical="center" wrapText="1"/>
    </xf>
    <xf numFmtId="0" fontId="40" fillId="0" borderId="3" xfId="0" applyFont="1" applyBorder="1" applyAlignment="1" applyProtection="1">
      <alignment horizontal="center" vertical="center" wrapText="1"/>
      <protection locked="0"/>
    </xf>
    <xf numFmtId="0" fontId="22" fillId="25" borderId="2" xfId="0" applyFont="1" applyFill="1" applyBorder="1" applyAlignment="1">
      <alignment horizontal="center" vertical="center"/>
    </xf>
    <xf numFmtId="0" fontId="22" fillId="0" borderId="2" xfId="0" applyFont="1" applyBorder="1" applyAlignment="1">
      <alignment vertical="center"/>
    </xf>
    <xf numFmtId="0" fontId="22" fillId="26" borderId="2" xfId="0" applyFont="1" applyFill="1" applyBorder="1" applyAlignment="1">
      <alignment horizontal="center" vertical="center"/>
    </xf>
    <xf numFmtId="0" fontId="22" fillId="0" borderId="2" xfId="0" applyFont="1" applyBorder="1" applyAlignment="1">
      <alignment vertical="center" wrapText="1"/>
    </xf>
    <xf numFmtId="0" fontId="22" fillId="27" borderId="2" xfId="0" applyFont="1" applyFill="1" applyBorder="1" applyAlignment="1">
      <alignment horizontal="center" vertical="center"/>
    </xf>
    <xf numFmtId="0" fontId="22" fillId="28" borderId="2" xfId="0" applyFont="1" applyFill="1" applyBorder="1" applyAlignment="1">
      <alignment horizontal="center" vertical="center"/>
    </xf>
    <xf numFmtId="0" fontId="22" fillId="29" borderId="2" xfId="0" applyFont="1" applyFill="1" applyBorder="1" applyAlignment="1">
      <alignment horizontal="center" vertical="center"/>
    </xf>
    <xf numFmtId="0" fontId="17" fillId="0" borderId="2" xfId="0" applyFont="1" applyBorder="1" applyAlignment="1">
      <alignment vertical="center" wrapText="1"/>
    </xf>
    <xf numFmtId="14" fontId="50" fillId="0" borderId="40" xfId="0" applyNumberFormat="1" applyFont="1" applyBorder="1" applyAlignment="1" applyProtection="1">
      <alignment horizontal="center" vertical="center" wrapText="1"/>
      <protection locked="0"/>
    </xf>
    <xf numFmtId="0" fontId="51" fillId="0" borderId="39" xfId="0" applyFont="1" applyBorder="1" applyAlignment="1">
      <alignment horizontal="left" vertical="top"/>
    </xf>
    <xf numFmtId="0" fontId="26" fillId="30" borderId="2" xfId="0" applyFont="1" applyFill="1" applyBorder="1" applyAlignment="1">
      <alignment horizontal="center" vertical="top" wrapText="1"/>
    </xf>
    <xf numFmtId="0" fontId="26" fillId="30" borderId="2" xfId="0" applyFont="1" applyFill="1" applyBorder="1" applyAlignment="1">
      <alignment horizontal="left" vertical="top" wrapText="1"/>
    </xf>
    <xf numFmtId="0" fontId="26" fillId="30" borderId="2" xfId="0" applyFont="1" applyFill="1" applyBorder="1" applyAlignment="1">
      <alignment horizontal="center"/>
    </xf>
    <xf numFmtId="0" fontId="56" fillId="0" borderId="2" xfId="3" applyBorder="1" applyAlignment="1">
      <alignment horizontal="left" vertical="top" wrapText="1"/>
    </xf>
    <xf numFmtId="0" fontId="25" fillId="0" borderId="2" xfId="0" applyFont="1" applyBorder="1" applyAlignment="1">
      <alignment horizontal="center" vertical="top" wrapText="1"/>
    </xf>
    <xf numFmtId="0" fontId="0" fillId="0" borderId="0" xfId="0" applyAlignment="1">
      <alignment vertical="center" wrapText="1"/>
    </xf>
    <xf numFmtId="0" fontId="52" fillId="0" borderId="0" xfId="0" applyFont="1" applyAlignment="1">
      <alignment vertical="center" wrapText="1"/>
    </xf>
    <xf numFmtId="0" fontId="58" fillId="0" borderId="2" xfId="0" applyFont="1" applyBorder="1" applyAlignment="1">
      <alignment horizontal="left" vertical="top" wrapText="1"/>
    </xf>
    <xf numFmtId="0" fontId="60" fillId="0" borderId="2" xfId="0" applyFont="1" applyBorder="1" applyAlignment="1">
      <alignment horizontal="center" vertical="top" wrapText="1"/>
    </xf>
    <xf numFmtId="0" fontId="30" fillId="0" borderId="2" xfId="0" applyFont="1" applyBorder="1" applyAlignment="1">
      <alignment horizontal="center" vertical="top" wrapText="1"/>
    </xf>
    <xf numFmtId="0" fontId="0" fillId="0" borderId="0" xfId="0" applyAlignment="1">
      <alignment horizontal="center" vertical="top" wrapText="1"/>
    </xf>
    <xf numFmtId="0" fontId="53" fillId="0" borderId="2" xfId="0" applyFont="1" applyBorder="1" applyAlignment="1" applyProtection="1">
      <alignment horizontal="center" vertical="center" wrapText="1"/>
      <protection locked="0"/>
    </xf>
    <xf numFmtId="0" fontId="1" fillId="4" borderId="2" xfId="0" applyFont="1" applyFill="1" applyBorder="1" applyAlignment="1" applyProtection="1">
      <alignment horizontal="center" vertical="top" wrapText="1"/>
      <protection locked="0"/>
    </xf>
    <xf numFmtId="0" fontId="46" fillId="8" borderId="2" xfId="0" applyFont="1" applyFill="1" applyBorder="1" applyAlignment="1">
      <alignment horizontal="center" vertical="top" wrapText="1"/>
    </xf>
    <xf numFmtId="0" fontId="57" fillId="8" borderId="2" xfId="0" applyFont="1" applyFill="1" applyBorder="1" applyAlignment="1">
      <alignment horizontal="center" vertical="top" wrapText="1"/>
    </xf>
    <xf numFmtId="0" fontId="3" fillId="9" borderId="2" xfId="0" applyFont="1" applyFill="1" applyBorder="1" applyAlignment="1">
      <alignment horizontal="center" vertical="top" wrapText="1"/>
    </xf>
    <xf numFmtId="0" fontId="7" fillId="0" borderId="2" xfId="0" applyFont="1" applyBorder="1" applyAlignment="1">
      <alignment vertical="top" wrapText="1"/>
    </xf>
    <xf numFmtId="0" fontId="61" fillId="0" borderId="2" xfId="0" applyFont="1" applyBorder="1" applyAlignment="1">
      <alignment vertical="top" wrapText="1"/>
    </xf>
    <xf numFmtId="0" fontId="62" fillId="0" borderId="2" xfId="0" applyFont="1" applyBorder="1" applyAlignment="1">
      <alignment vertical="top" wrapText="1"/>
    </xf>
    <xf numFmtId="0" fontId="63" fillId="0" borderId="2" xfId="0" applyFont="1" applyBorder="1" applyAlignment="1">
      <alignment vertical="top" wrapText="1"/>
    </xf>
    <xf numFmtId="0" fontId="0" fillId="0" borderId="0" xfId="0" applyAlignment="1">
      <alignment vertical="top"/>
    </xf>
    <xf numFmtId="0" fontId="64" fillId="0" borderId="2" xfId="0" applyFont="1" applyBorder="1" applyAlignment="1">
      <alignment horizontal="left" vertical="top" wrapText="1"/>
    </xf>
    <xf numFmtId="0" fontId="65" fillId="0" borderId="2" xfId="0" applyFont="1" applyBorder="1" applyAlignment="1">
      <alignment horizontal="left" vertical="top" wrapText="1"/>
    </xf>
    <xf numFmtId="0" fontId="64" fillId="0" borderId="0" xfId="0" applyFont="1" applyAlignment="1">
      <alignment horizontal="left" vertical="top" wrapText="1"/>
    </xf>
    <xf numFmtId="0" fontId="45" fillId="31" borderId="2" xfId="0" applyFont="1" applyFill="1" applyBorder="1" applyAlignment="1">
      <alignment horizontal="center" vertical="center" wrapText="1"/>
    </xf>
    <xf numFmtId="0" fontId="1" fillId="0" borderId="2" xfId="0" applyFont="1" applyBorder="1" applyAlignment="1">
      <alignment horizontal="left" vertical="top"/>
    </xf>
    <xf numFmtId="0" fontId="22" fillId="0" borderId="2" xfId="0" applyFont="1" applyBorder="1" applyAlignment="1">
      <alignment horizontal="left" vertical="top" wrapText="1"/>
    </xf>
    <xf numFmtId="0" fontId="20" fillId="23" borderId="2" xfId="0" applyFont="1" applyFill="1" applyBorder="1" applyAlignment="1">
      <alignment horizontal="left"/>
    </xf>
    <xf numFmtId="0" fontId="20" fillId="23" borderId="2" xfId="0" applyFont="1" applyFill="1" applyBorder="1" applyAlignment="1">
      <alignment horizontal="center"/>
    </xf>
    <xf numFmtId="0" fontId="23" fillId="0" borderId="2" xfId="0" applyFont="1" applyBorder="1" applyAlignment="1">
      <alignment horizontal="center" vertical="center"/>
    </xf>
    <xf numFmtId="0" fontId="48" fillId="31" borderId="4" xfId="0" applyFont="1" applyFill="1" applyBorder="1" applyAlignment="1" applyProtection="1">
      <alignment horizontal="center" vertical="center" wrapText="1"/>
      <protection locked="0"/>
    </xf>
    <xf numFmtId="0" fontId="48" fillId="31" borderId="5" xfId="0" applyFont="1" applyFill="1" applyBorder="1" applyAlignment="1" applyProtection="1">
      <alignment horizontal="center" vertical="center" wrapText="1"/>
      <protection locked="0"/>
    </xf>
    <xf numFmtId="0" fontId="48" fillId="31" borderId="3" xfId="0" applyFont="1" applyFill="1" applyBorder="1" applyAlignment="1" applyProtection="1">
      <alignment horizontal="center" vertical="center" wrapText="1"/>
      <protection locked="0"/>
    </xf>
    <xf numFmtId="0" fontId="47" fillId="31" borderId="4" xfId="0" applyFont="1" applyFill="1" applyBorder="1" applyAlignment="1" applyProtection="1">
      <alignment horizontal="center" vertical="center" wrapText="1"/>
      <protection locked="0"/>
    </xf>
    <xf numFmtId="0" fontId="47" fillId="31" borderId="5" xfId="0" applyFont="1" applyFill="1" applyBorder="1" applyAlignment="1" applyProtection="1">
      <alignment horizontal="center" vertical="center" wrapText="1"/>
      <protection locked="0"/>
    </xf>
    <xf numFmtId="0" fontId="47" fillId="31" borderId="3" xfId="0" applyFont="1" applyFill="1" applyBorder="1" applyAlignment="1" applyProtection="1">
      <alignment horizontal="center" vertical="center" wrapText="1"/>
      <protection locked="0"/>
    </xf>
    <xf numFmtId="0" fontId="0" fillId="0" borderId="34" xfId="0" applyBorder="1" applyAlignment="1">
      <alignment horizontal="left" vertical="top" wrapText="1"/>
    </xf>
    <xf numFmtId="0" fontId="0" fillId="0" borderId="2" xfId="0" applyBorder="1" applyAlignment="1">
      <alignment horizontal="left" vertical="top" wrapText="1"/>
    </xf>
    <xf numFmtId="0" fontId="0" fillId="0" borderId="16" xfId="0" applyBorder="1" applyAlignment="1">
      <alignment horizontal="left" vertical="top" wrapText="1"/>
    </xf>
    <xf numFmtId="0" fontId="0" fillId="0" borderId="38" xfId="0" applyBorder="1" applyAlignment="1">
      <alignment horizontal="left" wrapText="1"/>
    </xf>
    <xf numFmtId="0" fontId="0" fillId="0" borderId="32" xfId="0" applyBorder="1" applyAlignment="1">
      <alignment horizontal="left" wrapText="1"/>
    </xf>
    <xf numFmtId="0" fontId="0" fillId="0" borderId="24" xfId="0" applyBorder="1" applyAlignment="1">
      <alignment horizontal="left" wrapText="1"/>
    </xf>
    <xf numFmtId="0" fontId="10" fillId="0" borderId="22" xfId="0" applyFont="1" applyBorder="1" applyAlignment="1">
      <alignment horizontal="left" vertical="top" wrapText="1"/>
    </xf>
    <xf numFmtId="0" fontId="10" fillId="0" borderId="3" xfId="0" applyFont="1" applyBorder="1" applyAlignment="1">
      <alignment vertical="top" wrapText="1"/>
    </xf>
    <xf numFmtId="0" fontId="10" fillId="0" borderId="2" xfId="0" applyFont="1" applyBorder="1" applyAlignment="1">
      <alignment vertical="top" wrapText="1"/>
    </xf>
    <xf numFmtId="0" fontId="10" fillId="0" borderId="16" xfId="0" applyFont="1" applyBorder="1" applyAlignment="1">
      <alignment vertical="top" wrapText="1"/>
    </xf>
    <xf numFmtId="0" fontId="10" fillId="0" borderId="3" xfId="0" applyFont="1" applyBorder="1" applyAlignment="1">
      <alignment horizontal="left" vertical="top" wrapText="1"/>
    </xf>
    <xf numFmtId="0" fontId="10" fillId="0" borderId="2" xfId="0" applyFont="1" applyBorder="1" applyAlignment="1">
      <alignment horizontal="left" vertical="top" wrapText="1"/>
    </xf>
    <xf numFmtId="0" fontId="10" fillId="0" borderId="16" xfId="0" applyFont="1" applyBorder="1" applyAlignment="1">
      <alignment horizontal="left" vertical="top" wrapText="1"/>
    </xf>
    <xf numFmtId="0" fontId="10" fillId="0" borderId="31" xfId="0" applyFont="1" applyBorder="1" applyAlignment="1">
      <alignment vertical="top" wrapText="1"/>
    </xf>
    <xf numFmtId="0" fontId="10" fillId="0" borderId="32" xfId="0" applyFont="1" applyBorder="1" applyAlignment="1">
      <alignment vertical="top" wrapText="1"/>
    </xf>
    <xf numFmtId="0" fontId="10" fillId="0" borderId="24" xfId="0" applyFont="1" applyBorder="1" applyAlignment="1">
      <alignment vertical="top" wrapText="1"/>
    </xf>
    <xf numFmtId="0" fontId="9" fillId="22" borderId="28" xfId="0" applyFont="1" applyFill="1" applyBorder="1" applyAlignment="1">
      <alignment vertical="top" wrapText="1"/>
    </xf>
    <xf numFmtId="0" fontId="9" fillId="22" borderId="29" xfId="0" applyFont="1" applyFill="1" applyBorder="1" applyAlignment="1">
      <alignment vertical="top" wrapText="1"/>
    </xf>
    <xf numFmtId="0" fontId="9" fillId="22" borderId="30" xfId="0" applyFont="1" applyFill="1" applyBorder="1" applyAlignment="1">
      <alignment vertical="top" wrapText="1"/>
    </xf>
    <xf numFmtId="0" fontId="10" fillId="0" borderId="11" xfId="0" applyFont="1" applyBorder="1" applyAlignment="1">
      <alignment vertical="top" wrapText="1"/>
    </xf>
    <xf numFmtId="0" fontId="10" fillId="0" borderId="12" xfId="0" applyFont="1" applyBorder="1" applyAlignment="1">
      <alignment vertical="top" wrapText="1"/>
    </xf>
    <xf numFmtId="0" fontId="10" fillId="0" borderId="10" xfId="0" applyFont="1" applyBorder="1" applyAlignment="1">
      <alignment vertical="top" wrapText="1"/>
    </xf>
    <xf numFmtId="0" fontId="9" fillId="15" borderId="9" xfId="0" applyFont="1" applyFill="1" applyBorder="1" applyAlignment="1">
      <alignment horizontal="center" vertical="center" textRotation="90"/>
    </xf>
    <xf numFmtId="0" fontId="9" fillId="15" borderId="15" xfId="0" applyFont="1" applyFill="1" applyBorder="1" applyAlignment="1">
      <alignment horizontal="center" vertical="center" textRotation="90"/>
    </xf>
    <xf numFmtId="0" fontId="9" fillId="15" borderId="18" xfId="0" applyFont="1" applyFill="1" applyBorder="1" applyAlignment="1">
      <alignment horizontal="center" vertical="center" textRotation="90"/>
    </xf>
    <xf numFmtId="0" fontId="9" fillId="19" borderId="13" xfId="0" applyFont="1" applyFill="1" applyBorder="1" applyAlignment="1">
      <alignment horizontal="left" vertical="center" wrapText="1"/>
    </xf>
    <xf numFmtId="0" fontId="9" fillId="19" borderId="17" xfId="0" applyFont="1" applyFill="1" applyBorder="1" applyAlignment="1">
      <alignment horizontal="left" vertical="center" wrapText="1"/>
    </xf>
    <xf numFmtId="0" fontId="9" fillId="19" borderId="14" xfId="0" applyFont="1" applyFill="1" applyBorder="1" applyAlignment="1">
      <alignment horizontal="left" vertical="top" wrapText="1"/>
    </xf>
    <xf numFmtId="0" fontId="0" fillId="0" borderId="19" xfId="0" applyBorder="1" applyAlignment="1">
      <alignment horizontal="left" vertical="top" wrapText="1"/>
    </xf>
    <xf numFmtId="0" fontId="10" fillId="0" borderId="20" xfId="0" applyFont="1" applyBorder="1" applyAlignment="1">
      <alignment horizontal="left" vertical="top" wrapText="1"/>
    </xf>
    <xf numFmtId="0" fontId="10" fillId="0" borderId="23" xfId="0" applyFont="1" applyBorder="1" applyAlignment="1">
      <alignment horizontal="left" vertical="top" wrapText="1"/>
    </xf>
    <xf numFmtId="0" fontId="10" fillId="0" borderId="21" xfId="0" applyFont="1" applyBorder="1" applyAlignment="1">
      <alignment horizontal="left" vertical="top" wrapText="1"/>
    </xf>
    <xf numFmtId="0" fontId="9" fillId="19" borderId="18" xfId="0" applyFont="1" applyFill="1" applyBorder="1" applyAlignment="1">
      <alignment horizontal="center" vertical="center"/>
    </xf>
    <xf numFmtId="0" fontId="9" fillId="19" borderId="26" xfId="0" applyFont="1" applyFill="1" applyBorder="1" applyAlignment="1">
      <alignment horizontal="center" vertical="center"/>
    </xf>
    <xf numFmtId="0" fontId="9" fillId="19" borderId="27" xfId="0" applyFont="1" applyFill="1" applyBorder="1" applyAlignment="1">
      <alignment horizontal="center" vertical="center"/>
    </xf>
    <xf numFmtId="0" fontId="30" fillId="0" borderId="4" xfId="0" applyFont="1" applyBorder="1" applyAlignment="1">
      <alignment horizontal="left" vertical="top" wrapText="1"/>
    </xf>
    <xf numFmtId="0" fontId="30" fillId="0" borderId="5" xfId="0" applyFont="1" applyBorder="1" applyAlignment="1">
      <alignment horizontal="left" vertical="top" wrapText="1"/>
    </xf>
    <xf numFmtId="0" fontId="30" fillId="0" borderId="3" xfId="0" applyFont="1" applyBorder="1" applyAlignment="1">
      <alignment horizontal="left" vertical="top" wrapText="1"/>
    </xf>
    <xf numFmtId="0" fontId="66" fillId="33" borderId="2" xfId="0" applyFont="1" applyFill="1" applyBorder="1" applyAlignment="1">
      <alignment vertical="center" wrapText="1"/>
    </xf>
    <xf numFmtId="0" fontId="67" fillId="0" borderId="2" xfId="0" applyFont="1" applyBorder="1" applyAlignment="1">
      <alignment vertical="center" wrapText="1"/>
    </xf>
    <xf numFmtId="0" fontId="68" fillId="0" borderId="2" xfId="0" applyFont="1" applyBorder="1" applyAlignment="1">
      <alignment vertical="center" wrapText="1"/>
    </xf>
    <xf numFmtId="0" fontId="68" fillId="0" borderId="2" xfId="0" applyFont="1" applyBorder="1" applyAlignment="1">
      <alignment vertical="center" wrapText="1"/>
    </xf>
  </cellXfs>
  <cellStyles count="4">
    <cellStyle name="Hyperlink" xfId="3" builtinId="8"/>
    <cellStyle name="Normal" xfId="0" builtinId="0"/>
    <cellStyle name="Normal 2 3" xfId="1" xr:uid="{73C99440-BC80-43CD-8BDF-9D2635D36060}"/>
    <cellStyle name="Normal 4" xfId="2" xr:uid="{B2A32B42-6AF0-4A5D-8C37-50117626CA36}"/>
  </cellStyles>
  <dxfs count="66">
    <dxf>
      <font>
        <color rgb="FF9C0006"/>
      </font>
      <fill>
        <patternFill>
          <bgColor rgb="FFFFC7CE"/>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ill>
        <patternFill>
          <bgColor rgb="FFE36C0A"/>
        </patternFill>
      </fill>
    </dxf>
    <dxf>
      <fill>
        <patternFill>
          <bgColor rgb="FFFFC000"/>
        </patternFill>
      </fill>
    </dxf>
    <dxf>
      <fill>
        <patternFill>
          <bgColor rgb="FFFFFF00"/>
        </patternFill>
      </fill>
    </dxf>
    <dxf>
      <fill>
        <patternFill>
          <bgColor rgb="FF92D050"/>
        </patternFill>
      </fill>
    </dxf>
    <dxf>
      <fill>
        <patternFill>
          <bgColor rgb="FFE36C0A"/>
        </patternFill>
      </fill>
    </dxf>
    <dxf>
      <fill>
        <patternFill>
          <bgColor rgb="FFD99594"/>
        </patternFill>
      </fill>
    </dxf>
    <dxf>
      <fill>
        <patternFill>
          <bgColor rgb="FFFABF8F"/>
        </patternFill>
      </fill>
    </dxf>
    <dxf>
      <fill>
        <patternFill>
          <bgColor rgb="FFFFFF66"/>
        </patternFill>
      </fill>
    </dxf>
    <dxf>
      <fill>
        <patternFill>
          <bgColor rgb="FF9EFEB5"/>
        </patternFill>
      </fill>
    </dxf>
    <dxf>
      <font>
        <b/>
        <i val="0"/>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ont>
        <b val="0"/>
        <i val="0"/>
        <strike val="0"/>
      </font>
      <numFmt numFmtId="0" formatCode="General"/>
      <fill>
        <patternFill>
          <bgColor theme="3" tint="0.59996337778862885"/>
        </patternFill>
      </fill>
    </dxf>
    <dxf>
      <font>
        <b val="0"/>
        <i val="0"/>
        <strike val="0"/>
      </font>
      <numFmt numFmtId="0" formatCode="General"/>
      <fill>
        <patternFill>
          <bgColor theme="7" tint="0.59996337778862885"/>
        </patternFill>
      </fill>
    </dxf>
    <dxf>
      <font>
        <b val="0"/>
        <i val="0"/>
        <strike val="0"/>
      </font>
      <numFmt numFmtId="0" formatCode="General"/>
      <fill>
        <patternFill>
          <bgColor rgb="FFF6F6A8"/>
        </patternFill>
      </fill>
    </dxf>
    <dxf>
      <font>
        <b val="0"/>
        <i val="0"/>
        <strike val="0"/>
      </font>
      <numFmt numFmtId="0" formatCode="General"/>
      <fill>
        <patternFill>
          <bgColor theme="6" tint="0.59996337778862885"/>
        </patternFill>
      </fill>
    </dxf>
    <dxf>
      <font>
        <b val="0"/>
        <i val="0"/>
        <strike val="0"/>
      </font>
      <numFmt numFmtId="0" formatCode="General"/>
      <fill>
        <patternFill>
          <bgColor theme="0" tint="-0.14996795556505021"/>
        </patternFill>
      </fill>
    </dxf>
    <dxf>
      <font>
        <b val="0"/>
        <i val="0"/>
        <strike val="0"/>
      </font>
      <numFmt numFmtId="0" formatCode="General"/>
      <fill>
        <patternFill>
          <bgColor theme="9" tint="0.39994506668294322"/>
        </patternFill>
      </fill>
    </dxf>
    <dxf>
      <font>
        <b val="0"/>
        <i val="0"/>
        <strike val="0"/>
      </font>
      <numFmt numFmtId="0" formatCode="General"/>
      <fill>
        <patternFill>
          <bgColor theme="5" tint="0.59996337778862885"/>
        </patternFill>
      </fill>
    </dxf>
    <dxf>
      <font>
        <b val="0"/>
        <i val="0"/>
        <strike val="0"/>
      </font>
      <numFmt numFmtId="0" formatCode="General"/>
      <fill>
        <patternFill>
          <bgColor theme="2" tint="-0.24994659260841701"/>
        </patternFill>
      </fill>
    </dxf>
    <dxf>
      <font>
        <b val="0"/>
        <i val="0"/>
        <strike val="0"/>
        <color theme="0"/>
      </font>
      <numFmt numFmtId="0" formatCode="General"/>
      <fill>
        <patternFill>
          <bgColor theme="1" tint="0.34998626667073579"/>
        </patternFill>
      </fill>
    </dxf>
    <dxf>
      <font>
        <b val="0"/>
        <i val="0"/>
        <strike val="0"/>
      </font>
      <numFmt numFmtId="0" formatCode="General"/>
      <fill>
        <patternFill>
          <bgColor theme="8" tint="0.39994506668294322"/>
        </patternFill>
      </fill>
    </dxf>
    <dxf>
      <font>
        <b/>
        <i val="0"/>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ont>
        <b/>
        <i val="0"/>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ill>
        <patternFill>
          <bgColor rgb="FFE36C0A"/>
        </patternFill>
      </fill>
    </dxf>
    <dxf>
      <fill>
        <patternFill>
          <bgColor rgb="FFD99594"/>
        </patternFill>
      </fill>
    </dxf>
    <dxf>
      <fill>
        <patternFill>
          <bgColor rgb="FFFABF8F"/>
        </patternFill>
      </fill>
    </dxf>
    <dxf>
      <fill>
        <patternFill>
          <bgColor rgb="FFFFFF66"/>
        </patternFill>
      </fill>
    </dxf>
    <dxf>
      <fill>
        <patternFill>
          <bgColor rgb="FF9EFEB5"/>
        </patternFill>
      </fill>
    </dxf>
    <dxf>
      <font>
        <b/>
        <i val="0"/>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s>
  <tableStyles count="0" defaultTableStyle="TableStyleMedium9" defaultPivotStyle="PivotStyleLight16"/>
  <colors>
    <mruColors>
      <color rgb="FF0197D3"/>
      <color rgb="FF0F5895"/>
      <color rgb="FF1232A5"/>
      <color rgb="FFF6F6A8"/>
      <color rgb="FF083200"/>
      <color rgb="FF172B34"/>
      <color rgb="FF66CCCC"/>
      <color rgb="FF083050"/>
      <color rgb="FFFFFF99"/>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22</xdr:col>
      <xdr:colOff>0</xdr:colOff>
      <xdr:row>17</xdr:row>
      <xdr:rowOff>0</xdr:rowOff>
    </xdr:from>
    <xdr:ext cx="2439744" cy="4678955"/>
    <xdr:sp macro="" textlink="">
      <xdr:nvSpPr>
        <xdr:cNvPr id="2" name="AutoShape 7">
          <a:extLst>
            <a:ext uri="{FF2B5EF4-FFF2-40B4-BE49-F238E27FC236}">
              <a16:creationId xmlns:a16="http://schemas.microsoft.com/office/drawing/2014/main" id="{63478F1F-0152-4589-83A0-6874895994FC}"/>
            </a:ext>
          </a:extLst>
        </xdr:cNvPr>
        <xdr:cNvSpPr>
          <a:spLocks noChangeAspect="1" noChangeArrowheads="1"/>
        </xdr:cNvSpPr>
      </xdr:nvSpPr>
      <xdr:spPr bwMode="auto">
        <a:xfrm>
          <a:off x="93325950" y="125739525"/>
          <a:ext cx="2439744" cy="467895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21</xdr:col>
      <xdr:colOff>0</xdr:colOff>
      <xdr:row>4</xdr:row>
      <xdr:rowOff>0</xdr:rowOff>
    </xdr:from>
    <xdr:to>
      <xdr:col>21</xdr:col>
      <xdr:colOff>2439744</xdr:colOff>
      <xdr:row>6</xdr:row>
      <xdr:rowOff>1309082</xdr:rowOff>
    </xdr:to>
    <xdr:sp macro="" textlink="">
      <xdr:nvSpPr>
        <xdr:cNvPr id="2" name="AutoShape 7">
          <a:extLst>
            <a:ext uri="{FF2B5EF4-FFF2-40B4-BE49-F238E27FC236}">
              <a16:creationId xmlns:a16="http://schemas.microsoft.com/office/drawing/2014/main" id="{41A2F882-E6BA-4A93-A6D4-864C385A7FA5}"/>
            </a:ext>
          </a:extLst>
        </xdr:cNvPr>
        <xdr:cNvSpPr>
          <a:spLocks noChangeAspect="1" noChangeArrowheads="1"/>
        </xdr:cNvSpPr>
      </xdr:nvSpPr>
      <xdr:spPr bwMode="auto">
        <a:xfrm>
          <a:off x="76657200" y="3438525"/>
          <a:ext cx="2439744" cy="4509483"/>
        </a:xfrm>
        <a:prstGeom prst="rect">
          <a:avLst/>
        </a:prstGeom>
        <a:noFill/>
        <a:ln w="9525">
          <a:noFill/>
          <a:miter lim="800000"/>
          <a:headEnd/>
          <a:tailEnd/>
        </a:ln>
      </xdr:spPr>
    </xdr:sp>
    <xdr:clientData/>
  </xdr:twoCellAnchor>
  <xdr:oneCellAnchor>
    <xdr:from>
      <xdr:col>21</xdr:col>
      <xdr:colOff>0</xdr:colOff>
      <xdr:row>10</xdr:row>
      <xdr:rowOff>0</xdr:rowOff>
    </xdr:from>
    <xdr:ext cx="2439744" cy="4678955"/>
    <xdr:sp macro="" textlink="">
      <xdr:nvSpPr>
        <xdr:cNvPr id="3" name="AutoShape 7">
          <a:extLst>
            <a:ext uri="{FF2B5EF4-FFF2-40B4-BE49-F238E27FC236}">
              <a16:creationId xmlns:a16="http://schemas.microsoft.com/office/drawing/2014/main" id="{54A2226C-E5D7-4CA2-AEB8-90F40228F9E3}"/>
            </a:ext>
          </a:extLst>
        </xdr:cNvPr>
        <xdr:cNvSpPr>
          <a:spLocks noChangeAspect="1" noChangeArrowheads="1"/>
        </xdr:cNvSpPr>
      </xdr:nvSpPr>
      <xdr:spPr bwMode="auto">
        <a:xfrm>
          <a:off x="76657200" y="44643675"/>
          <a:ext cx="2439744" cy="4678955"/>
        </a:xfrm>
        <a:prstGeom prst="rect">
          <a:avLst/>
        </a:prstGeom>
        <a:noFill/>
        <a:ln w="9525">
          <a:noFill/>
          <a:miter lim="800000"/>
          <a:headEnd/>
          <a:tailEnd/>
        </a:ln>
      </xdr:spPr>
    </xdr:sp>
    <xdr:clientData/>
  </xdr:oneCellAnchor>
</xdr:wsDr>
</file>

<file path=xl/persons/person.xml><?xml version="1.0" encoding="utf-8"?>
<personList xmlns="http://schemas.microsoft.com/office/spreadsheetml/2018/threadedcomments" xmlns:x="http://schemas.openxmlformats.org/spreadsheetml/2006/main">
  <person displayName="Andrew Harrison" id="{4999AD98-5F35-45B2-9471-0DD3C79FD3A0}" userId="S::Andrew.Harrison@ethos.co.im::29ba5f1d-edb6-4dd0-ae8c-2953e066224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9" dT="2025-10-07T18:14:18.77" personId="{4999AD98-5F35-45B2-9471-0DD3C79FD3A0}" id="{543DDD44-F669-461F-801E-4FD6E19147D3}">
    <text xml:space="preserve">Currently: Care Coordination.
But “UI complexity” is more of a Governance &amp; Operational Risk (training, usability, human factors) rather than direct “care coordination.”
Suggested re-grouping: Governance &amp; Operational Risks.
</text>
  </threadedComment>
  <threadedComment ref="G14" dT="2025-10-15T17:46:56.83" personId="{4999AD98-5F35-45B2-9471-0DD3C79FD3A0}" id="{E76CA407-2034-46F0-BB61-7191D9012AB1}">
    <text xml:space="preserve">HAZL016 is an important assurance and configuration integrity hazard that sits between DevSecOps process control and safety-critical system deployment governance.
The focus here is on preventing unintended behaviour or unsafe configurations due to poor version control, deployment sequencing, or unvalidated changes. The NIR documentation provides a strong baseline for mitigating this hazard through CI/CD pipelines, IaC (Infrastructure-as-Code), and robust governance processes.
</text>
  </threadedComment>
</ThreadedComments>
</file>

<file path=xl/threadedComments/threadedComment2.xml><?xml version="1.0" encoding="utf-8"?>
<ThreadedComments xmlns="http://schemas.microsoft.com/office/spreadsheetml/2018/threadedcomments" xmlns:x="http://schemas.openxmlformats.org/spreadsheetml/2006/main">
  <threadedComment ref="F8" dT="2025-10-06T16:29:14.97" personId="{4999AD98-5F35-45B2-9471-0DD3C79FD3A0}" id="{AAEF9C36-5351-4129-A6F9-AEB592D67723}">
    <text xml:space="preserve">there’s no bulk image/data migration into NIR itself. NIR is a registry (it points to studies held at source systems), so you don’t move historical images into it. </text>
  </threadedComment>
  <threadedComment ref="F9" dT="2025-10-06T16:29:20.31" personId="{4999AD98-5F35-45B2-9471-0DD3C79FD3A0}" id="{8D94A506-5FDA-4773-A973-7A202A17E544}">
    <text xml:space="preserve">there’s no bulk image/data migration into NIR itself. NIR is a registry (it points to studies held at source systems), so you don’t move historical images into it. </text>
  </threadedComment>
  <threadedComment ref="F10" dT="2025-10-06T16:30:33.43" personId="{4999AD98-5F35-45B2-9471-0DD3C79FD3A0}" id="{721FC7CB-E0C0-4A73-AA1F-6449AF35341B}">
    <text xml:space="preserve">there’s no bulk image/data migration into NIR itself. NIR is a registry (it points to studies held at source systems), so you don’t move historical images into it.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hyperlink" Target="https://digital.nhs.uk/developer/guides-and-documentation/digital-onboarding?utm_source=chatgpt.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25075-3397-40E6-A81D-8A9FE80E36C6}">
  <dimension ref="B3:G46"/>
  <sheetViews>
    <sheetView showGridLines="0" topLeftCell="A36" zoomScale="85" zoomScaleNormal="85" workbookViewId="0">
      <selection activeCell="D26" sqref="D26"/>
    </sheetView>
  </sheetViews>
  <sheetFormatPr defaultColWidth="10.85546875" defaultRowHeight="12.75" x14ac:dyDescent="0.2"/>
  <cols>
    <col min="1" max="1" width="5.42578125" style="147" customWidth="1"/>
    <col min="2" max="2" width="31.140625" style="147" customWidth="1"/>
    <col min="3" max="3" width="43.140625" style="147" customWidth="1"/>
    <col min="4" max="4" width="47.7109375" style="147" customWidth="1"/>
    <col min="5" max="5" width="34.140625" style="147" customWidth="1"/>
    <col min="6" max="6" width="52.7109375" style="147" customWidth="1"/>
    <col min="7" max="7" width="30.42578125" style="147" customWidth="1"/>
    <col min="8" max="16384" width="10.85546875" style="147"/>
  </cols>
  <sheetData>
    <row r="3" spans="2:6" ht="15.75" x14ac:dyDescent="0.2">
      <c r="B3" s="143"/>
      <c r="C3" s="144"/>
      <c r="D3" s="145"/>
      <c r="E3" s="146"/>
      <c r="F3" s="143"/>
    </row>
    <row r="4" spans="2:6" ht="15" x14ac:dyDescent="0.25">
      <c r="B4"/>
      <c r="C4" s="144"/>
      <c r="D4" s="148"/>
      <c r="E4" s="149"/>
      <c r="F4" s="144"/>
    </row>
    <row r="5" spans="2:6" x14ac:dyDescent="0.2">
      <c r="B5" s="143"/>
      <c r="C5" s="144"/>
      <c r="D5" s="148"/>
      <c r="E5" s="149"/>
      <c r="F5" s="144"/>
    </row>
    <row r="6" spans="2:6" x14ac:dyDescent="0.2">
      <c r="B6" s="143"/>
      <c r="C6" s="144"/>
      <c r="D6" s="148"/>
      <c r="E6" s="149"/>
      <c r="F6" s="144"/>
    </row>
    <row r="7" spans="2:6" x14ac:dyDescent="0.2">
      <c r="B7" s="143"/>
      <c r="C7" s="144"/>
      <c r="D7" s="148"/>
      <c r="E7" s="149"/>
      <c r="F7" s="144"/>
    </row>
    <row r="8" spans="2:6" x14ac:dyDescent="0.2">
      <c r="B8" s="143"/>
      <c r="C8" s="144"/>
      <c r="D8" s="143"/>
      <c r="E8" s="144"/>
      <c r="F8" s="144"/>
    </row>
    <row r="9" spans="2:6" x14ac:dyDescent="0.2">
      <c r="B9" s="51" t="s">
        <v>0</v>
      </c>
      <c r="C9" s="165"/>
      <c r="D9" s="150"/>
      <c r="E9" s="52" t="s">
        <v>1</v>
      </c>
      <c r="F9" s="166"/>
    </row>
    <row r="10" spans="2:6" x14ac:dyDescent="0.2">
      <c r="B10" s="53" t="s">
        <v>2</v>
      </c>
      <c r="C10" s="54" t="s">
        <v>3</v>
      </c>
      <c r="D10" s="152"/>
      <c r="E10" s="55" t="s">
        <v>4</v>
      </c>
      <c r="F10" s="55" t="s">
        <v>5</v>
      </c>
    </row>
    <row r="11" spans="2:6" x14ac:dyDescent="0.2">
      <c r="B11" s="53" t="s">
        <v>6</v>
      </c>
      <c r="C11" s="56" t="s">
        <v>7</v>
      </c>
      <c r="D11" s="153"/>
      <c r="E11" s="57" t="s">
        <v>8</v>
      </c>
      <c r="F11" s="54" t="s">
        <v>9</v>
      </c>
    </row>
    <row r="12" spans="2:6" x14ac:dyDescent="0.2">
      <c r="B12" s="53" t="s">
        <v>10</v>
      </c>
      <c r="C12" s="54" t="s">
        <v>11</v>
      </c>
      <c r="D12" s="154"/>
      <c r="E12" s="57"/>
      <c r="F12" s="54"/>
    </row>
    <row r="13" spans="2:6" x14ac:dyDescent="0.2">
      <c r="B13" s="53" t="s">
        <v>12</v>
      </c>
      <c r="C13" s="58" t="s">
        <v>13</v>
      </c>
      <c r="D13" s="154"/>
      <c r="E13" s="57"/>
      <c r="F13" s="54"/>
    </row>
    <row r="14" spans="2:6" x14ac:dyDescent="0.2">
      <c r="B14" s="53" t="s">
        <v>14</v>
      </c>
      <c r="C14" s="59" t="s">
        <v>15</v>
      </c>
      <c r="D14" s="155"/>
      <c r="E14" s="54"/>
      <c r="F14" s="69"/>
    </row>
    <row r="15" spans="2:6" x14ac:dyDescent="0.2">
      <c r="B15" s="53" t="s">
        <v>16</v>
      </c>
      <c r="C15" s="59"/>
      <c r="D15" s="155"/>
      <c r="E15" s="52" t="s">
        <v>17</v>
      </c>
      <c r="F15" s="69"/>
    </row>
    <row r="16" spans="2:6" x14ac:dyDescent="0.2">
      <c r="B16" s="53" t="s">
        <v>18</v>
      </c>
      <c r="C16" s="54"/>
      <c r="D16" s="156"/>
      <c r="E16" s="55" t="s">
        <v>4</v>
      </c>
      <c r="F16" s="55" t="s">
        <v>5</v>
      </c>
    </row>
    <row r="17" spans="2:7" x14ac:dyDescent="0.2">
      <c r="B17" s="53" t="s">
        <v>19</v>
      </c>
      <c r="C17" s="54"/>
      <c r="D17" s="154"/>
      <c r="E17" s="167" t="s">
        <v>8</v>
      </c>
      <c r="F17" s="60" t="s">
        <v>20</v>
      </c>
      <c r="G17" s="154"/>
    </row>
    <row r="18" spans="2:7" x14ac:dyDescent="0.2">
      <c r="B18" s="53" t="s">
        <v>21</v>
      </c>
      <c r="C18" s="54" t="s">
        <v>22</v>
      </c>
      <c r="D18" s="154"/>
      <c r="E18" s="167" t="s">
        <v>23</v>
      </c>
      <c r="F18" s="60" t="s">
        <v>24</v>
      </c>
      <c r="G18" s="154"/>
    </row>
    <row r="19" spans="2:7" x14ac:dyDescent="0.2">
      <c r="B19" s="158"/>
      <c r="C19" s="151"/>
      <c r="D19" s="154"/>
      <c r="E19" s="167" t="s">
        <v>25</v>
      </c>
      <c r="F19" s="60" t="s">
        <v>24</v>
      </c>
      <c r="G19" s="154"/>
    </row>
    <row r="20" spans="2:7" x14ac:dyDescent="0.2">
      <c r="B20" s="158"/>
      <c r="C20" s="151"/>
      <c r="D20" s="154"/>
      <c r="E20" s="159"/>
      <c r="F20" s="157"/>
      <c r="G20" s="154"/>
    </row>
    <row r="21" spans="2:7" x14ac:dyDescent="0.2">
      <c r="B21" s="158"/>
      <c r="C21" s="151"/>
      <c r="D21" s="154"/>
      <c r="E21" s="159"/>
      <c r="F21" s="157"/>
      <c r="G21" s="154"/>
    </row>
    <row r="22" spans="2:7" x14ac:dyDescent="0.2">
      <c r="B22" s="154"/>
      <c r="C22" s="154"/>
      <c r="D22" s="154"/>
      <c r="E22" s="154"/>
      <c r="F22" s="154"/>
      <c r="G22" s="154"/>
    </row>
    <row r="23" spans="2:7" x14ac:dyDescent="0.2">
      <c r="B23" s="52" t="s">
        <v>26</v>
      </c>
      <c r="C23" s="54"/>
      <c r="D23" s="54"/>
      <c r="E23" s="54"/>
      <c r="F23" s="54"/>
      <c r="G23" s="54"/>
    </row>
    <row r="24" spans="2:7" x14ac:dyDescent="0.2">
      <c r="B24" s="55" t="s">
        <v>27</v>
      </c>
      <c r="C24" s="55" t="s">
        <v>28</v>
      </c>
      <c r="D24" s="55" t="s">
        <v>29</v>
      </c>
      <c r="E24" s="55" t="s">
        <v>30</v>
      </c>
      <c r="F24" s="55" t="s">
        <v>31</v>
      </c>
      <c r="G24" s="55" t="s">
        <v>32</v>
      </c>
    </row>
    <row r="25" spans="2:7" ht="15" customHeight="1" x14ac:dyDescent="0.2">
      <c r="B25" s="61" t="s">
        <v>33</v>
      </c>
      <c r="C25" s="62" t="s">
        <v>34</v>
      </c>
      <c r="D25" s="63" t="s">
        <v>35</v>
      </c>
      <c r="E25" s="64" t="s">
        <v>36</v>
      </c>
      <c r="F25" s="65"/>
      <c r="G25" s="65"/>
    </row>
    <row r="26" spans="2:7" x14ac:dyDescent="0.2">
      <c r="B26" s="61" t="s">
        <v>15</v>
      </c>
      <c r="C26" s="62" t="s">
        <v>13</v>
      </c>
      <c r="D26" s="63" t="s">
        <v>37</v>
      </c>
      <c r="E26" s="64" t="s">
        <v>8</v>
      </c>
      <c r="F26" s="65"/>
      <c r="G26" s="65"/>
    </row>
    <row r="27" spans="2:7" x14ac:dyDescent="0.2">
      <c r="B27" s="61">
        <v>1.1000000000000001</v>
      </c>
      <c r="C27" s="62"/>
      <c r="D27" s="63"/>
      <c r="E27" s="64"/>
      <c r="F27" s="65"/>
      <c r="G27" s="65"/>
    </row>
    <row r="28" spans="2:7" x14ac:dyDescent="0.2">
      <c r="B28" s="61">
        <v>1.2</v>
      </c>
      <c r="C28" s="62">
        <v>45787</v>
      </c>
      <c r="D28" s="63" t="s">
        <v>38</v>
      </c>
      <c r="E28" s="64" t="s">
        <v>8</v>
      </c>
      <c r="F28" s="65"/>
      <c r="G28" s="65"/>
    </row>
    <row r="29" spans="2:7" x14ac:dyDescent="0.2">
      <c r="B29" s="61">
        <v>1.3</v>
      </c>
      <c r="C29" s="62">
        <v>45911</v>
      </c>
      <c r="D29" s="63" t="s">
        <v>39</v>
      </c>
      <c r="E29" s="64" t="s">
        <v>36</v>
      </c>
      <c r="F29" s="65"/>
      <c r="G29" s="65"/>
    </row>
    <row r="30" spans="2:7" x14ac:dyDescent="0.2">
      <c r="B30" s="61"/>
      <c r="C30" s="62"/>
      <c r="D30" s="63"/>
      <c r="E30" s="64"/>
      <c r="F30" s="65"/>
      <c r="G30" s="65"/>
    </row>
    <row r="31" spans="2:7" x14ac:dyDescent="0.2">
      <c r="B31" s="160"/>
      <c r="C31" s="161"/>
      <c r="D31" s="162"/>
      <c r="E31" s="164"/>
      <c r="F31" s="163"/>
      <c r="G31" s="163"/>
    </row>
    <row r="32" spans="2:7" x14ac:dyDescent="0.2">
      <c r="B32" s="160"/>
      <c r="C32" s="161"/>
      <c r="D32" s="162"/>
      <c r="E32" s="164"/>
    </row>
    <row r="33" spans="2:7" x14ac:dyDescent="0.2">
      <c r="B33" s="160"/>
      <c r="C33" s="161"/>
      <c r="D33" s="162"/>
      <c r="E33" s="164"/>
    </row>
    <row r="34" spans="2:7" x14ac:dyDescent="0.2">
      <c r="B34" s="160"/>
      <c r="C34" s="161"/>
      <c r="D34" s="162"/>
      <c r="E34" s="164"/>
    </row>
    <row r="35" spans="2:7" x14ac:dyDescent="0.2">
      <c r="B35" s="66" t="s">
        <v>40</v>
      </c>
      <c r="C35" s="168"/>
      <c r="D35" s="168"/>
      <c r="E35" s="168"/>
      <c r="F35" s="168"/>
      <c r="G35" s="168"/>
    </row>
    <row r="36" spans="2:7" ht="27" customHeight="1" x14ac:dyDescent="0.2">
      <c r="B36" s="229" t="s">
        <v>41</v>
      </c>
      <c r="C36" s="229"/>
      <c r="D36" s="229"/>
      <c r="E36" s="229"/>
      <c r="F36" s="229"/>
      <c r="G36" s="229"/>
    </row>
    <row r="37" spans="2:7" x14ac:dyDescent="0.2">
      <c r="B37" s="154"/>
      <c r="C37" s="154"/>
      <c r="D37" s="154"/>
      <c r="E37" s="154"/>
      <c r="F37" s="154"/>
      <c r="G37" s="154"/>
    </row>
    <row r="38" spans="2:7" x14ac:dyDescent="0.2">
      <c r="B38" s="230" t="s">
        <v>42</v>
      </c>
      <c r="C38" s="230"/>
      <c r="D38" s="231" t="s">
        <v>43</v>
      </c>
      <c r="E38" s="231"/>
      <c r="F38" s="154"/>
      <c r="G38" s="154"/>
    </row>
    <row r="39" spans="2:7" x14ac:dyDescent="0.2">
      <c r="B39" s="67" t="s">
        <v>44</v>
      </c>
      <c r="C39" s="67" t="s">
        <v>45</v>
      </c>
      <c r="D39" s="68" t="s">
        <v>46</v>
      </c>
      <c r="E39" s="68" t="s">
        <v>47</v>
      </c>
      <c r="F39" s="154"/>
      <c r="G39" s="154"/>
    </row>
    <row r="40" spans="2:7" ht="44.25" customHeight="1" x14ac:dyDescent="0.2">
      <c r="B40" s="193">
        <v>5</v>
      </c>
      <c r="C40" s="194" t="s">
        <v>48</v>
      </c>
      <c r="D40" s="70">
        <f>COUNTIF('Hazard Log - DCB0129'!$R$5:$R$165, "5")</f>
        <v>0</v>
      </c>
      <c r="E40" s="70">
        <f>COUNTIF('Hazard Log - DCB0129'!$AB$5:$AB$165, "5")</f>
        <v>0</v>
      </c>
      <c r="F40" s="154"/>
      <c r="G40" s="154"/>
    </row>
    <row r="41" spans="2:7" ht="44.25" customHeight="1" x14ac:dyDescent="0.2">
      <c r="B41" s="195">
        <v>4</v>
      </c>
      <c r="C41" s="196" t="s">
        <v>49</v>
      </c>
      <c r="D41" s="70">
        <f>COUNTIF('Hazard Log - DCB0129'!$R$5:$R$165, "4")</f>
        <v>0</v>
      </c>
      <c r="E41" s="70">
        <f>COUNTIF('Hazard Log - DCB0129'!$AB$5:$AB$165, "4")</f>
        <v>0</v>
      </c>
      <c r="F41" s="154"/>
      <c r="G41" s="154"/>
    </row>
    <row r="42" spans="2:7" ht="54.75" customHeight="1" x14ac:dyDescent="0.2">
      <c r="B42" s="197">
        <v>3</v>
      </c>
      <c r="C42" s="196" t="s">
        <v>50</v>
      </c>
      <c r="D42" s="70">
        <f>COUNTIF('Hazard Log - DCB0129'!$R$5:$R$165, "3")</f>
        <v>3</v>
      </c>
      <c r="E42" s="70">
        <f>COUNTIF('Hazard Log - DCB0129'!$AB$5:$AB$165, "3")</f>
        <v>0</v>
      </c>
      <c r="F42" s="154"/>
      <c r="G42" s="154"/>
    </row>
    <row r="43" spans="2:7" ht="44.25" customHeight="1" x14ac:dyDescent="0.2">
      <c r="B43" s="198">
        <v>2</v>
      </c>
      <c r="C43" s="196" t="s">
        <v>51</v>
      </c>
      <c r="D43" s="70">
        <f>COUNTIF('Hazard Log - DCB0129'!$R$5:$R$165, "2")</f>
        <v>7</v>
      </c>
      <c r="E43" s="70">
        <f>COUNTIF('Hazard Log - DCB0129'!$AB$5:$AB$165, "2")</f>
        <v>9</v>
      </c>
      <c r="F43" s="154"/>
      <c r="G43" s="154"/>
    </row>
    <row r="44" spans="2:7" ht="44.25" customHeight="1" x14ac:dyDescent="0.2">
      <c r="B44" s="199">
        <v>1</v>
      </c>
      <c r="C44" s="194" t="s">
        <v>52</v>
      </c>
      <c r="D44" s="70">
        <f>COUNTIF('Hazard Log - DCB0129'!$R$5:$R$165, "1")</f>
        <v>0</v>
      </c>
      <c r="E44" s="70">
        <f>COUNTIF('Hazard Log - DCB0129'!$AB$5:$AB$165, "1")</f>
        <v>1</v>
      </c>
      <c r="F44" s="154"/>
      <c r="G44" s="154"/>
    </row>
    <row r="45" spans="2:7" ht="44.25" customHeight="1" x14ac:dyDescent="0.2">
      <c r="B45" s="232" t="s">
        <v>53</v>
      </c>
      <c r="C45" s="232"/>
      <c r="D45" s="70">
        <f>SUM(D40:D44)</f>
        <v>10</v>
      </c>
      <c r="E45" s="70">
        <f>SUM(E40:E44)</f>
        <v>10</v>
      </c>
      <c r="F45" s="154"/>
      <c r="G45" s="154"/>
    </row>
    <row r="46" spans="2:7" ht="44.25" customHeight="1" x14ac:dyDescent="0.2">
      <c r="B46" s="200"/>
      <c r="C46" s="200"/>
      <c r="D46" s="50"/>
      <c r="E46" s="50"/>
    </row>
  </sheetData>
  <mergeCells count="4">
    <mergeCell ref="B36:G36"/>
    <mergeCell ref="B38:C38"/>
    <mergeCell ref="D38:E38"/>
    <mergeCell ref="B45:C45"/>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A4EF9-45FC-4406-9839-4939A48917C7}">
  <dimension ref="A1:AH17"/>
  <sheetViews>
    <sheetView zoomScale="85" zoomScaleNormal="85" workbookViewId="0">
      <pane ySplit="4" topLeftCell="A13" activePane="bottomLeft" state="frozen"/>
      <selection pane="bottomLeft" activeCell="I14" sqref="I14"/>
    </sheetView>
  </sheetViews>
  <sheetFormatPr defaultColWidth="8.85546875" defaultRowHeight="15" x14ac:dyDescent="0.25"/>
  <cols>
    <col min="4" max="4" width="9.7109375" bestFit="1" customWidth="1"/>
    <col min="5" max="5" width="14.42578125" customWidth="1"/>
    <col min="6" max="6" width="18.42578125" customWidth="1"/>
    <col min="7" max="7" width="26.7109375" customWidth="1"/>
    <col min="8" max="8" width="47.7109375" customWidth="1"/>
    <col min="9" max="9" width="60.7109375" customWidth="1"/>
    <col min="10" max="10" width="100.42578125" customWidth="1"/>
    <col min="11" max="11" width="51.7109375" customWidth="1"/>
    <col min="12" max="12" width="36.7109375" customWidth="1"/>
    <col min="13" max="13" width="30.42578125" customWidth="1"/>
    <col min="14" max="14" width="47" customWidth="1"/>
    <col min="15" max="15" width="36.42578125" customWidth="1"/>
    <col min="16" max="18" width="22" customWidth="1"/>
    <col min="19" max="19" width="71.85546875" customWidth="1"/>
    <col min="20" max="20" width="49.140625" customWidth="1"/>
    <col min="21" max="21" width="34.42578125" customWidth="1"/>
    <col min="22" max="22" width="36.7109375" customWidth="1"/>
    <col min="23" max="23" width="30.85546875" customWidth="1"/>
    <col min="24" max="24" width="48.28515625" customWidth="1"/>
    <col min="25" max="25" width="30.42578125" customWidth="1"/>
    <col min="26" max="27" width="22" customWidth="1"/>
    <col min="29" max="29" width="46.42578125" style="223" customWidth="1"/>
    <col min="30" max="30" width="29.28515625" customWidth="1"/>
  </cols>
  <sheetData>
    <row r="1" spans="1:34" ht="30" x14ac:dyDescent="0.25">
      <c r="A1" s="233" t="s">
        <v>54</v>
      </c>
      <c r="B1" s="234"/>
      <c r="C1" s="234"/>
      <c r="D1" s="234"/>
      <c r="E1" s="234"/>
      <c r="F1" s="234"/>
      <c r="G1" s="234"/>
      <c r="H1" s="234"/>
      <c r="I1" s="235"/>
      <c r="J1" s="128" t="s">
        <v>46</v>
      </c>
      <c r="K1" s="128" t="s">
        <v>55</v>
      </c>
      <c r="L1" s="128"/>
      <c r="M1" s="128"/>
      <c r="N1" s="128"/>
      <c r="O1" s="128"/>
      <c r="P1" s="128"/>
      <c r="Q1" s="128"/>
      <c r="R1" s="128"/>
      <c r="S1" s="128"/>
      <c r="T1" s="129" t="s">
        <v>56</v>
      </c>
      <c r="U1" s="129"/>
      <c r="V1" s="129"/>
      <c r="W1" s="129"/>
      <c r="X1" s="129"/>
      <c r="Y1" s="129"/>
      <c r="Z1" s="129"/>
      <c r="AA1" s="129"/>
      <c r="AB1" s="129"/>
      <c r="AC1" s="215"/>
      <c r="AD1" s="130" t="s">
        <v>57</v>
      </c>
      <c r="AE1" s="130" t="s">
        <v>10</v>
      </c>
      <c r="AF1" s="76"/>
    </row>
    <row r="2" spans="1:34" ht="54" x14ac:dyDescent="0.25">
      <c r="A2" s="139" t="s">
        <v>58</v>
      </c>
      <c r="B2" s="140" t="s">
        <v>59</v>
      </c>
      <c r="C2" s="140"/>
      <c r="D2" s="140"/>
      <c r="E2" s="140" t="s">
        <v>60</v>
      </c>
      <c r="F2" s="236" t="s">
        <v>61</v>
      </c>
      <c r="G2" s="237"/>
      <c r="H2" s="237"/>
      <c r="I2" s="238"/>
      <c r="J2" s="131" t="s">
        <v>62</v>
      </c>
      <c r="K2" s="131"/>
      <c r="L2" s="131"/>
      <c r="M2" s="131"/>
      <c r="N2" s="131"/>
      <c r="O2" s="131"/>
      <c r="P2" s="132" t="s">
        <v>63</v>
      </c>
      <c r="Q2" s="132"/>
      <c r="R2" s="132"/>
      <c r="S2" s="132"/>
      <c r="T2" s="133" t="s">
        <v>64</v>
      </c>
      <c r="U2" s="133"/>
      <c r="V2" s="133"/>
      <c r="W2" s="133"/>
      <c r="X2" s="133"/>
      <c r="Y2" s="133"/>
      <c r="Z2" s="133" t="s">
        <v>65</v>
      </c>
      <c r="AA2" s="133"/>
      <c r="AB2" s="133"/>
      <c r="AC2" s="216"/>
      <c r="AD2" s="130"/>
      <c r="AE2" s="130"/>
      <c r="AF2" s="76"/>
    </row>
    <row r="3" spans="1:34" ht="157.5" x14ac:dyDescent="0.25">
      <c r="A3" s="141"/>
      <c r="B3" s="140"/>
      <c r="C3" s="140" t="s">
        <v>66</v>
      </c>
      <c r="D3" s="140" t="s">
        <v>67</v>
      </c>
      <c r="E3" s="140"/>
      <c r="F3" s="142"/>
      <c r="G3" s="142"/>
      <c r="H3" s="142"/>
      <c r="I3" s="142"/>
      <c r="J3" s="134" t="s">
        <v>68</v>
      </c>
      <c r="K3" s="134"/>
      <c r="L3" s="134" t="s">
        <v>69</v>
      </c>
      <c r="M3" s="134"/>
      <c r="N3" s="134" t="s">
        <v>70</v>
      </c>
      <c r="O3" s="134"/>
      <c r="P3" s="132"/>
      <c r="Q3" s="132"/>
      <c r="R3" s="132"/>
      <c r="S3" s="132"/>
      <c r="T3" s="135" t="s">
        <v>68</v>
      </c>
      <c r="U3" s="135"/>
      <c r="V3" s="135" t="s">
        <v>69</v>
      </c>
      <c r="W3" s="135"/>
      <c r="X3" s="135" t="s">
        <v>70</v>
      </c>
      <c r="Y3" s="135"/>
      <c r="Z3" s="133"/>
      <c r="AA3" s="133"/>
      <c r="AB3" s="133"/>
      <c r="AC3" s="217" t="s">
        <v>71</v>
      </c>
      <c r="AD3" s="130"/>
      <c r="AE3" s="130"/>
      <c r="AF3" s="4"/>
    </row>
    <row r="4" spans="1:34" ht="18" x14ac:dyDescent="0.25">
      <c r="A4" s="139"/>
      <c r="B4" s="140"/>
      <c r="C4" s="140"/>
      <c r="D4" s="140"/>
      <c r="E4" s="140"/>
      <c r="F4" s="139" t="s">
        <v>72</v>
      </c>
      <c r="G4" s="139" t="s">
        <v>73</v>
      </c>
      <c r="H4" s="139" t="s">
        <v>74</v>
      </c>
      <c r="I4" s="139" t="s">
        <v>75</v>
      </c>
      <c r="J4" s="136" t="s">
        <v>76</v>
      </c>
      <c r="K4" s="136"/>
      <c r="L4" s="136" t="s">
        <v>76</v>
      </c>
      <c r="M4" s="136"/>
      <c r="N4" s="136" t="s">
        <v>76</v>
      </c>
      <c r="O4" s="136" t="s">
        <v>55</v>
      </c>
      <c r="P4" s="136" t="s">
        <v>77</v>
      </c>
      <c r="Q4" s="136" t="s">
        <v>78</v>
      </c>
      <c r="R4" s="136" t="s">
        <v>79</v>
      </c>
      <c r="S4" s="137" t="s">
        <v>80</v>
      </c>
      <c r="T4" s="138" t="s">
        <v>76</v>
      </c>
      <c r="U4" s="138" t="s">
        <v>55</v>
      </c>
      <c r="V4" s="138" t="s">
        <v>76</v>
      </c>
      <c r="W4" s="138" t="s">
        <v>55</v>
      </c>
      <c r="X4" s="138" t="s">
        <v>76</v>
      </c>
      <c r="Y4" s="138" t="s">
        <v>55</v>
      </c>
      <c r="Z4" s="138" t="s">
        <v>77</v>
      </c>
      <c r="AA4" s="138" t="s">
        <v>78</v>
      </c>
      <c r="AB4" s="138" t="s">
        <v>79</v>
      </c>
      <c r="AC4" s="218" t="s">
        <v>80</v>
      </c>
      <c r="AD4" s="130"/>
      <c r="AE4" s="130"/>
      <c r="AF4" s="4"/>
    </row>
    <row r="5" spans="1:34" ht="409.5" customHeight="1" x14ac:dyDescent="0.25">
      <c r="A5" s="107" t="s">
        <v>81</v>
      </c>
      <c r="B5" s="109" t="s">
        <v>34</v>
      </c>
      <c r="C5" s="109" t="s">
        <v>82</v>
      </c>
      <c r="D5" s="77"/>
      <c r="E5" s="169" t="s">
        <v>83</v>
      </c>
      <c r="F5" s="77" t="s">
        <v>84</v>
      </c>
      <c r="G5" s="77" t="s">
        <v>85</v>
      </c>
      <c r="H5" s="77" t="s">
        <v>86</v>
      </c>
      <c r="I5" s="179" t="s">
        <v>87</v>
      </c>
      <c r="J5" s="179" t="s">
        <v>88</v>
      </c>
      <c r="K5" s="179" t="s">
        <v>89</v>
      </c>
      <c r="L5" s="179" t="s">
        <v>90</v>
      </c>
      <c r="M5" s="179" t="s">
        <v>91</v>
      </c>
      <c r="N5" s="179" t="s">
        <v>92</v>
      </c>
      <c r="O5" s="179" t="s">
        <v>93</v>
      </c>
      <c r="P5" s="180" t="s">
        <v>94</v>
      </c>
      <c r="Q5" s="180" t="s">
        <v>95</v>
      </c>
      <c r="R5" s="181">
        <f>IF(OR(ISBLANK(Q5),ISBLANK(P5)),"",INDEX('Risk Matrix'!$D$2:$H$6,MATCH(Q5,'Risk Matrix'!$C$2:$C$6,0),MATCH(P5,'Risk Matrix'!$D$7:$H$7,0)))</f>
        <v>3</v>
      </c>
      <c r="S5" s="179" t="s">
        <v>96</v>
      </c>
      <c r="T5" s="182" t="s">
        <v>97</v>
      </c>
      <c r="U5" s="179" t="s">
        <v>98</v>
      </c>
      <c r="V5" s="182" t="s">
        <v>99</v>
      </c>
      <c r="W5" s="179" t="s">
        <v>100</v>
      </c>
      <c r="X5" s="182" t="s">
        <v>101</v>
      </c>
      <c r="Y5" s="179" t="s">
        <v>102</v>
      </c>
      <c r="Z5" s="180" t="s">
        <v>94</v>
      </c>
      <c r="AA5" s="82" t="s">
        <v>103</v>
      </c>
      <c r="AB5" s="113">
        <f>IF(OR(ISBLANK(Z5),ISBLANK(AA5)),"",INDEX('Risk Matrix'!$D$2:$H$6,MATCH(AA5,'Risk Matrix'!$C$2:$C$6,0),MATCH(Z5,'Risk Matrix'!$D$7:$H$7,0)))</f>
        <v>2</v>
      </c>
      <c r="AC5" s="219" t="s">
        <v>104</v>
      </c>
      <c r="AD5" s="77" t="s">
        <v>105</v>
      </c>
      <c r="AE5" s="77" t="s">
        <v>106</v>
      </c>
      <c r="AF5" s="5">
        <v>1</v>
      </c>
    </row>
    <row r="6" spans="1:34" ht="409.5" x14ac:dyDescent="0.25">
      <c r="A6" s="107" t="s">
        <v>107</v>
      </c>
      <c r="B6" s="109" t="s">
        <v>34</v>
      </c>
      <c r="C6" s="109" t="s">
        <v>82</v>
      </c>
      <c r="D6" s="77"/>
      <c r="E6" s="126" t="s">
        <v>108</v>
      </c>
      <c r="F6" s="77" t="s">
        <v>109</v>
      </c>
      <c r="G6" s="77" t="s">
        <v>110</v>
      </c>
      <c r="H6" s="77" t="s">
        <v>111</v>
      </c>
      <c r="I6" s="179" t="s">
        <v>112</v>
      </c>
      <c r="J6" s="179" t="s">
        <v>113</v>
      </c>
      <c r="K6" s="179" t="s">
        <v>114</v>
      </c>
      <c r="L6" s="179" t="s">
        <v>115</v>
      </c>
      <c r="M6" s="179" t="s">
        <v>116</v>
      </c>
      <c r="N6" s="179" t="s">
        <v>117</v>
      </c>
      <c r="O6" s="179" t="s">
        <v>118</v>
      </c>
      <c r="P6" s="180" t="s">
        <v>119</v>
      </c>
      <c r="Q6" s="180" t="s">
        <v>95</v>
      </c>
      <c r="R6" s="181">
        <f>IF(OR(ISBLANK(Q6),ISBLANK(P6)),"",INDEX('Risk Matrix'!$D$2:$H$6,MATCH(Q6,'Risk Matrix'!$C$2:$C$6,0),MATCH(P6,'Risk Matrix'!$D$7:$H$7,0)))</f>
        <v>2</v>
      </c>
      <c r="S6" s="179" t="s">
        <v>120</v>
      </c>
      <c r="T6" s="117" t="s">
        <v>121</v>
      </c>
      <c r="U6" s="179" t="s">
        <v>122</v>
      </c>
      <c r="V6" s="182" t="s">
        <v>123</v>
      </c>
      <c r="W6" s="179" t="s">
        <v>124</v>
      </c>
      <c r="X6" s="182" t="s">
        <v>125</v>
      </c>
      <c r="Y6" s="179" t="s">
        <v>126</v>
      </c>
      <c r="Z6" s="180" t="s">
        <v>119</v>
      </c>
      <c r="AA6" s="82" t="s">
        <v>103</v>
      </c>
      <c r="AB6" s="113">
        <f>IF(OR(ISBLANK(Z6),ISBLANK(AA6)),"",INDEX('Risk Matrix'!$D$2:$H$6,MATCH(AA6,'Risk Matrix'!$C$2:$C$6,0),MATCH(Z6,'Risk Matrix'!$D$7:$H$7,0)))</f>
        <v>2</v>
      </c>
      <c r="AC6" s="220" t="s">
        <v>127</v>
      </c>
      <c r="AD6" s="77" t="s">
        <v>128</v>
      </c>
      <c r="AE6" s="115"/>
      <c r="AF6" s="5">
        <v>2</v>
      </c>
    </row>
    <row r="7" spans="1:34" ht="409.5" x14ac:dyDescent="0.25">
      <c r="A7" s="107" t="s">
        <v>129</v>
      </c>
      <c r="B7" s="109" t="s">
        <v>34</v>
      </c>
      <c r="C7" s="109" t="s">
        <v>82</v>
      </c>
      <c r="D7" s="77"/>
      <c r="E7" s="126" t="s">
        <v>130</v>
      </c>
      <c r="F7" s="89" t="s">
        <v>131</v>
      </c>
      <c r="G7" s="111" t="s">
        <v>132</v>
      </c>
      <c r="H7" s="112" t="s">
        <v>133</v>
      </c>
      <c r="I7" s="117" t="s">
        <v>134</v>
      </c>
      <c r="J7" s="117" t="s">
        <v>135</v>
      </c>
      <c r="K7" s="117" t="s">
        <v>136</v>
      </c>
      <c r="L7" s="117" t="s">
        <v>137</v>
      </c>
      <c r="M7" s="117" t="s">
        <v>138</v>
      </c>
      <c r="N7" s="117" t="s">
        <v>139</v>
      </c>
      <c r="O7" s="117" t="s">
        <v>140</v>
      </c>
      <c r="P7" s="180" t="s">
        <v>119</v>
      </c>
      <c r="Q7" s="180" t="s">
        <v>95</v>
      </c>
      <c r="R7" s="181">
        <f>IF(OR(ISBLANK(Q7),ISBLANK(P7)),"",INDEX('Risk Matrix'!$D$2:$H$6,MATCH(Q7,'Risk Matrix'!$C$2:$C$6,0),MATCH(P7,'Risk Matrix'!$D$7:$H$7,0)))</f>
        <v>2</v>
      </c>
      <c r="S7" s="179" t="s">
        <v>141</v>
      </c>
      <c r="T7" s="117" t="s">
        <v>142</v>
      </c>
      <c r="U7" s="117" t="s">
        <v>143</v>
      </c>
      <c r="V7" s="179" t="s">
        <v>144</v>
      </c>
      <c r="W7" s="117" t="s">
        <v>145</v>
      </c>
      <c r="X7" s="183" t="s">
        <v>146</v>
      </c>
      <c r="Y7" s="117" t="s">
        <v>147</v>
      </c>
      <c r="Z7" s="180" t="s">
        <v>119</v>
      </c>
      <c r="AA7" s="82" t="s">
        <v>95</v>
      </c>
      <c r="AB7" s="113">
        <f>IF(OR(ISBLANK(Z7),ISBLANK(AA7)),"",INDEX('Risk Matrix'!$D$2:$H$6,MATCH(AA7,'Risk Matrix'!$C$2:$C$6,0),MATCH(Z7,'Risk Matrix'!$D$7:$H$7,0)))</f>
        <v>2</v>
      </c>
      <c r="AC7" s="219" t="s">
        <v>148</v>
      </c>
      <c r="AD7" s="77" t="s">
        <v>149</v>
      </c>
      <c r="AE7" s="115"/>
      <c r="AF7" s="5">
        <v>3</v>
      </c>
    </row>
    <row r="8" spans="1:34" ht="362.25" x14ac:dyDescent="0.25">
      <c r="A8" s="107" t="s">
        <v>150</v>
      </c>
      <c r="B8" s="109" t="s">
        <v>34</v>
      </c>
      <c r="C8" s="109" t="s">
        <v>82</v>
      </c>
      <c r="D8" s="77"/>
      <c r="E8" s="126" t="s">
        <v>151</v>
      </c>
      <c r="F8" s="77" t="s">
        <v>152</v>
      </c>
      <c r="G8" s="117" t="s">
        <v>153</v>
      </c>
      <c r="H8" s="112" t="s">
        <v>154</v>
      </c>
      <c r="I8" s="117" t="s">
        <v>155</v>
      </c>
      <c r="J8" s="117" t="s">
        <v>156</v>
      </c>
      <c r="K8" s="117" t="s">
        <v>157</v>
      </c>
      <c r="L8" s="117" t="s">
        <v>158</v>
      </c>
      <c r="M8" s="117" t="s">
        <v>159</v>
      </c>
      <c r="N8" s="117" t="s">
        <v>160</v>
      </c>
      <c r="O8" s="117" t="s">
        <v>161</v>
      </c>
      <c r="P8" s="180" t="s">
        <v>119</v>
      </c>
      <c r="Q8" s="180" t="s">
        <v>95</v>
      </c>
      <c r="R8" s="181">
        <f>IF(OR(ISBLANK(Q8),ISBLANK(P8)),"",INDEX('Risk Matrix'!$D$2:$H$6,MATCH(Q8,'Risk Matrix'!$C$2:$C$6,0),MATCH(P8,'Risk Matrix'!$D$7:$H$7,0)))</f>
        <v>2</v>
      </c>
      <c r="S8" s="186" t="s">
        <v>162</v>
      </c>
      <c r="T8" s="179" t="s">
        <v>163</v>
      </c>
      <c r="U8" s="117" t="s">
        <v>164</v>
      </c>
      <c r="V8" s="179" t="s">
        <v>165</v>
      </c>
      <c r="W8" s="117" t="s">
        <v>166</v>
      </c>
      <c r="X8" s="187" t="s">
        <v>167</v>
      </c>
      <c r="Y8" s="117" t="s">
        <v>168</v>
      </c>
      <c r="Z8" s="180" t="s">
        <v>119</v>
      </c>
      <c r="AA8" s="82" t="s">
        <v>95</v>
      </c>
      <c r="AB8" s="113">
        <f>IF(OR(ISBLANK(Z8),ISBLANK(AA8)),"",INDEX('Risk Matrix'!$D$2:$H$6,MATCH(AA8,'Risk Matrix'!$C$2:$C$6,0),MATCH(Z8,'Risk Matrix'!$D$7:$H$7,0)))</f>
        <v>2</v>
      </c>
      <c r="AC8" s="221" t="s">
        <v>169</v>
      </c>
      <c r="AD8" s="113" t="s">
        <v>170</v>
      </c>
      <c r="AE8" s="113"/>
      <c r="AF8" s="5">
        <v>4</v>
      </c>
      <c r="AG8" s="5"/>
      <c r="AH8" s="5"/>
    </row>
    <row r="9" spans="1:34" ht="313.5" x14ac:dyDescent="0.25">
      <c r="A9" s="107" t="s">
        <v>171</v>
      </c>
      <c r="B9" s="109" t="s">
        <v>34</v>
      </c>
      <c r="C9" s="109" t="s">
        <v>82</v>
      </c>
      <c r="D9" s="77"/>
      <c r="E9" s="126" t="s">
        <v>172</v>
      </c>
      <c r="F9" s="83" t="s">
        <v>173</v>
      </c>
      <c r="G9" s="111" t="s">
        <v>174</v>
      </c>
      <c r="H9" s="112" t="s">
        <v>175</v>
      </c>
      <c r="I9" s="117" t="s">
        <v>176</v>
      </c>
      <c r="J9" s="117" t="s">
        <v>177</v>
      </c>
      <c r="K9" s="117" t="s">
        <v>178</v>
      </c>
      <c r="L9" s="117" t="s">
        <v>179</v>
      </c>
      <c r="M9" s="117" t="s">
        <v>180</v>
      </c>
      <c r="N9" s="117" t="s">
        <v>181</v>
      </c>
      <c r="O9" s="117" t="s">
        <v>182</v>
      </c>
      <c r="P9" s="188" t="s">
        <v>119</v>
      </c>
      <c r="Q9" s="189" t="s">
        <v>183</v>
      </c>
      <c r="R9" s="181">
        <f>IF(OR(ISBLANK(Q9),ISBLANK(P9)),"",INDEX('Risk Matrix'!$D$2:$H$6,MATCH(Q9,'Risk Matrix'!$C$2:$C$6,0),MATCH(P9,'Risk Matrix'!$D$7:$H$7,0)))</f>
        <v>3</v>
      </c>
      <c r="S9" s="179" t="s">
        <v>184</v>
      </c>
      <c r="T9" s="179" t="s">
        <v>185</v>
      </c>
      <c r="U9" s="190" t="s">
        <v>186</v>
      </c>
      <c r="V9" s="117" t="s">
        <v>187</v>
      </c>
      <c r="W9" s="190" t="s">
        <v>188</v>
      </c>
      <c r="X9" s="187" t="s">
        <v>189</v>
      </c>
      <c r="Y9" s="190" t="s">
        <v>190</v>
      </c>
      <c r="Z9" s="188" t="s">
        <v>119</v>
      </c>
      <c r="AA9" s="82" t="s">
        <v>103</v>
      </c>
      <c r="AB9" s="113">
        <f>IF(OR(ISBLANK(Z9),ISBLANK(AA9)),"",INDEX('Risk Matrix'!$D$2:$H$6,MATCH(AA9,'Risk Matrix'!$C$2:$C$6,0),MATCH(Z9,'Risk Matrix'!$D$7:$H$7,0)))</f>
        <v>2</v>
      </c>
      <c r="AC9" s="219" t="s">
        <v>191</v>
      </c>
      <c r="AD9" s="113" t="s">
        <v>192</v>
      </c>
      <c r="AE9" s="113"/>
      <c r="AF9" s="5">
        <v>5</v>
      </c>
    </row>
    <row r="10" spans="1:34" ht="342" x14ac:dyDescent="0.25">
      <c r="A10" s="107" t="s">
        <v>193</v>
      </c>
      <c r="B10" s="109" t="s">
        <v>34</v>
      </c>
      <c r="C10" s="109" t="s">
        <v>82</v>
      </c>
      <c r="D10" s="77"/>
      <c r="E10" s="109" t="s">
        <v>194</v>
      </c>
      <c r="F10" s="77" t="s">
        <v>195</v>
      </c>
      <c r="G10" s="77" t="s">
        <v>196</v>
      </c>
      <c r="H10" s="111" t="s">
        <v>197</v>
      </c>
      <c r="I10" s="179" t="s">
        <v>198</v>
      </c>
      <c r="J10" s="179" t="s">
        <v>199</v>
      </c>
      <c r="K10" s="179" t="s">
        <v>200</v>
      </c>
      <c r="L10" s="179" t="s">
        <v>201</v>
      </c>
      <c r="M10" s="179" t="s">
        <v>202</v>
      </c>
      <c r="N10" s="190" t="s">
        <v>203</v>
      </c>
      <c r="O10" s="117" t="s">
        <v>204</v>
      </c>
      <c r="P10" s="180" t="s">
        <v>119</v>
      </c>
      <c r="Q10" s="180" t="s">
        <v>95</v>
      </c>
      <c r="R10" s="181">
        <f>IF(OR(ISBLANK(Q10),ISBLANK(P10)),"",INDEX('Risk Matrix'!$D$2:$H$6,MATCH(Q10,'Risk Matrix'!$C$2:$C$6,0),MATCH(P10,'Risk Matrix'!$D$7:$H$7,0)))</f>
        <v>2</v>
      </c>
      <c r="S10" s="179" t="s">
        <v>205</v>
      </c>
      <c r="T10" s="179" t="s">
        <v>206</v>
      </c>
      <c r="U10" s="117" t="s">
        <v>207</v>
      </c>
      <c r="V10" s="117" t="s">
        <v>208</v>
      </c>
      <c r="W10" s="117" t="s">
        <v>209</v>
      </c>
      <c r="X10" s="117" t="s">
        <v>210</v>
      </c>
      <c r="Y10" s="190" t="s">
        <v>211</v>
      </c>
      <c r="Z10" s="180" t="s">
        <v>119</v>
      </c>
      <c r="AA10" s="82" t="s">
        <v>103</v>
      </c>
      <c r="AB10" s="113">
        <f>IF(OR(ISBLANK(Z10),ISBLANK(AA10)),"",INDEX('Risk Matrix'!$D$2:$H$6,MATCH(AA10,'Risk Matrix'!$C$2:$C$6,0),MATCH(Z10,'Risk Matrix'!$D$7:$H$7,0)))</f>
        <v>2</v>
      </c>
      <c r="AC10" s="219" t="s">
        <v>212</v>
      </c>
      <c r="AD10" s="77" t="s">
        <v>213</v>
      </c>
      <c r="AE10" s="77" t="s">
        <v>214</v>
      </c>
      <c r="AF10" s="5">
        <v>6</v>
      </c>
    </row>
    <row r="11" spans="1:34" ht="347.25" x14ac:dyDescent="0.25">
      <c r="A11" s="107" t="s">
        <v>215</v>
      </c>
      <c r="B11" s="109" t="s">
        <v>34</v>
      </c>
      <c r="C11" s="109" t="s">
        <v>82</v>
      </c>
      <c r="D11" s="77"/>
      <c r="E11" s="126" t="s">
        <v>151</v>
      </c>
      <c r="F11" s="77" t="s">
        <v>216</v>
      </c>
      <c r="G11" s="117" t="s">
        <v>153</v>
      </c>
      <c r="H11" s="112" t="s">
        <v>217</v>
      </c>
      <c r="I11" s="117" t="s">
        <v>218</v>
      </c>
      <c r="J11" s="117" t="s">
        <v>156</v>
      </c>
      <c r="K11" s="117" t="s">
        <v>157</v>
      </c>
      <c r="L11" s="117" t="s">
        <v>158</v>
      </c>
      <c r="M11" s="117" t="s">
        <v>159</v>
      </c>
      <c r="N11" s="117" t="s">
        <v>160</v>
      </c>
      <c r="O11" s="117" t="s">
        <v>161</v>
      </c>
      <c r="P11" s="184" t="s">
        <v>94</v>
      </c>
      <c r="Q11" s="185" t="s">
        <v>95</v>
      </c>
      <c r="R11" s="181">
        <f>IF(OR(ISBLANK(Q11),ISBLANK(P11)),"",INDEX('Risk Matrix'!$D$2:$H$6,MATCH(Q11,'Risk Matrix'!$C$2:$C$6,0),MATCH(P11,'Risk Matrix'!$D$7:$H$7,0)))</f>
        <v>3</v>
      </c>
      <c r="S11" s="186" t="s">
        <v>219</v>
      </c>
      <c r="T11" s="179" t="s">
        <v>163</v>
      </c>
      <c r="U11" s="117" t="s">
        <v>164</v>
      </c>
      <c r="V11" s="179" t="s">
        <v>165</v>
      </c>
      <c r="W11" s="117" t="s">
        <v>166</v>
      </c>
      <c r="X11" s="187" t="s">
        <v>167</v>
      </c>
      <c r="Y11" s="117" t="s">
        <v>220</v>
      </c>
      <c r="Z11" s="184" t="s">
        <v>94</v>
      </c>
      <c r="AA11" s="82" t="s">
        <v>103</v>
      </c>
      <c r="AB11" s="113">
        <f>IF(OR(ISBLANK(Z11),ISBLANK(AA11)),"",INDEX('Risk Matrix'!$D$2:$H$6,MATCH(AA11,'Risk Matrix'!$C$2:$C$6,0),MATCH(Z11,'Risk Matrix'!$D$7:$H$7,0)))</f>
        <v>2</v>
      </c>
      <c r="AC11" s="220" t="s">
        <v>221</v>
      </c>
      <c r="AD11" s="77" t="s">
        <v>222</v>
      </c>
      <c r="AE11" s="115"/>
      <c r="AF11" s="5">
        <v>7</v>
      </c>
    </row>
    <row r="12" spans="1:34" ht="346.5" x14ac:dyDescent="0.25">
      <c r="A12" s="107" t="s">
        <v>223</v>
      </c>
      <c r="B12" s="109" t="s">
        <v>34</v>
      </c>
      <c r="C12" s="109" t="s">
        <v>82</v>
      </c>
      <c r="D12" s="77"/>
      <c r="E12" s="126" t="s">
        <v>224</v>
      </c>
      <c r="F12" s="77" t="s">
        <v>225</v>
      </c>
      <c r="G12" s="111" t="s">
        <v>226</v>
      </c>
      <c r="H12" s="111" t="s">
        <v>227</v>
      </c>
      <c r="I12" s="117" t="s">
        <v>228</v>
      </c>
      <c r="J12" s="117" t="s">
        <v>229</v>
      </c>
      <c r="K12" s="117" t="s">
        <v>230</v>
      </c>
      <c r="L12" s="117" t="s">
        <v>231</v>
      </c>
      <c r="M12" s="117" t="s">
        <v>232</v>
      </c>
      <c r="N12" s="190" t="s">
        <v>233</v>
      </c>
      <c r="O12" s="117" t="s">
        <v>234</v>
      </c>
      <c r="P12" s="180" t="s">
        <v>119</v>
      </c>
      <c r="Q12" s="180" t="s">
        <v>95</v>
      </c>
      <c r="R12" s="181">
        <f>IF(OR(ISBLANK(Q12),ISBLANK(P12)),"",INDEX('Risk Matrix'!$D$2:$H$6,MATCH(Q12,'Risk Matrix'!$C$2:$C$6,0),MATCH(P12,'Risk Matrix'!$D$7:$H$7,0)))</f>
        <v>2</v>
      </c>
      <c r="S12" s="186" t="s">
        <v>235</v>
      </c>
      <c r="T12" s="182" t="s">
        <v>236</v>
      </c>
      <c r="U12" s="117" t="s">
        <v>237</v>
      </c>
      <c r="V12" s="182" t="s">
        <v>238</v>
      </c>
      <c r="W12" s="117" t="s">
        <v>239</v>
      </c>
      <c r="X12" s="117" t="s">
        <v>240</v>
      </c>
      <c r="Y12" s="117" t="s">
        <v>241</v>
      </c>
      <c r="Z12" s="180" t="s">
        <v>119</v>
      </c>
      <c r="AA12" s="82" t="s">
        <v>103</v>
      </c>
      <c r="AB12" s="113">
        <f>IF(OR(ISBLANK(Z12),ISBLANK(AA12)),"",INDEX('Risk Matrix'!$D$2:$H$6,MATCH(AA12,'Risk Matrix'!$C$2:$C$6,0),MATCH(Z12,'Risk Matrix'!$D$7:$H$7,0)))</f>
        <v>2</v>
      </c>
      <c r="AC12" s="222" t="s">
        <v>242</v>
      </c>
      <c r="AD12" s="77" t="s">
        <v>243</v>
      </c>
      <c r="AE12" s="115"/>
      <c r="AF12" s="5">
        <v>8</v>
      </c>
    </row>
    <row r="13" spans="1:34" ht="362.25" x14ac:dyDescent="0.25">
      <c r="A13" s="107" t="s">
        <v>244</v>
      </c>
      <c r="B13" s="109" t="s">
        <v>34</v>
      </c>
      <c r="C13" s="109" t="s">
        <v>82</v>
      </c>
      <c r="D13" s="77"/>
      <c r="E13" s="126" t="s">
        <v>245</v>
      </c>
      <c r="F13" s="77" t="s">
        <v>246</v>
      </c>
      <c r="G13" s="77" t="s">
        <v>247</v>
      </c>
      <c r="H13" s="77" t="s">
        <v>248</v>
      </c>
      <c r="I13" s="179" t="s">
        <v>249</v>
      </c>
      <c r="J13" s="179" t="s">
        <v>250</v>
      </c>
      <c r="K13" s="179" t="s">
        <v>251</v>
      </c>
      <c r="L13" s="179" t="s">
        <v>252</v>
      </c>
      <c r="M13" s="179" t="s">
        <v>253</v>
      </c>
      <c r="N13" s="191" t="s">
        <v>254</v>
      </c>
      <c r="O13" s="179" t="s">
        <v>255</v>
      </c>
      <c r="P13" s="180" t="s">
        <v>119</v>
      </c>
      <c r="Q13" s="180" t="s">
        <v>95</v>
      </c>
      <c r="R13" s="181">
        <f>IF(OR(ISBLANK(Q13),ISBLANK(P13)),"",INDEX('Risk Matrix'!$D$2:$H$6,MATCH(Q13,'Risk Matrix'!$C$2:$C$6,0),MATCH(P13,'Risk Matrix'!$D$7:$H$7,0)))</f>
        <v>2</v>
      </c>
      <c r="S13" s="179" t="s">
        <v>256</v>
      </c>
      <c r="T13" s="182" t="s">
        <v>257</v>
      </c>
      <c r="U13" s="179" t="s">
        <v>258</v>
      </c>
      <c r="V13" s="117" t="s">
        <v>259</v>
      </c>
      <c r="W13" s="191" t="s">
        <v>260</v>
      </c>
      <c r="X13" s="117" t="s">
        <v>261</v>
      </c>
      <c r="Y13" s="191" t="s">
        <v>262</v>
      </c>
      <c r="Z13" s="180" t="s">
        <v>119</v>
      </c>
      <c r="AA13" s="82" t="s">
        <v>95</v>
      </c>
      <c r="AB13" s="113">
        <f>IF(OR(ISBLANK(Z13),ISBLANK(AA13)),"",INDEX('Risk Matrix'!$D$2:$H$6,MATCH(AA13,'Risk Matrix'!$C$2:$C$6,0),MATCH(Z13,'Risk Matrix'!$D$7:$H$7,0)))</f>
        <v>2</v>
      </c>
      <c r="AC13" s="221" t="s">
        <v>263</v>
      </c>
      <c r="AD13" s="77" t="s">
        <v>264</v>
      </c>
      <c r="AE13" s="77" t="s">
        <v>214</v>
      </c>
      <c r="AF13" s="5">
        <v>9</v>
      </c>
    </row>
    <row r="14" spans="1:34" ht="409.5" x14ac:dyDescent="0.25">
      <c r="A14" s="107" t="s">
        <v>265</v>
      </c>
      <c r="B14" s="109" t="s">
        <v>34</v>
      </c>
      <c r="C14" s="109" t="s">
        <v>82</v>
      </c>
      <c r="D14" s="77"/>
      <c r="E14" s="126" t="s">
        <v>130</v>
      </c>
      <c r="F14" s="77" t="s">
        <v>266</v>
      </c>
      <c r="G14" s="111" t="s">
        <v>267</v>
      </c>
      <c r="H14" s="111" t="s">
        <v>268</v>
      </c>
      <c r="I14" s="117" t="s">
        <v>269</v>
      </c>
      <c r="J14" s="117" t="s">
        <v>270</v>
      </c>
      <c r="K14" s="117" t="s">
        <v>271</v>
      </c>
      <c r="L14" s="117" t="s">
        <v>272</v>
      </c>
      <c r="M14" s="117" t="s">
        <v>273</v>
      </c>
      <c r="N14" s="117" t="s">
        <v>274</v>
      </c>
      <c r="O14" s="117" t="s">
        <v>275</v>
      </c>
      <c r="P14" s="180" t="s">
        <v>276</v>
      </c>
      <c r="Q14" s="180" t="s">
        <v>95</v>
      </c>
      <c r="R14" s="181">
        <f>IF(OR(ISBLANK(Q14),ISBLANK(P14)),"",INDEX('Risk Matrix'!$D$2:$H$6,MATCH(Q14,'Risk Matrix'!$C$2:$C$6,0),MATCH(P14,'Risk Matrix'!$D$7:$H$7,0)))</f>
        <v>2</v>
      </c>
      <c r="S14" s="179" t="s">
        <v>277</v>
      </c>
      <c r="T14" s="117" t="s">
        <v>278</v>
      </c>
      <c r="U14" s="117" t="s">
        <v>279</v>
      </c>
      <c r="V14" s="117" t="s">
        <v>280</v>
      </c>
      <c r="W14" s="117" t="s">
        <v>281</v>
      </c>
      <c r="X14" s="117" t="s">
        <v>282</v>
      </c>
      <c r="Y14" s="117" t="s">
        <v>283</v>
      </c>
      <c r="Z14" s="180" t="s">
        <v>276</v>
      </c>
      <c r="AA14" s="82" t="s">
        <v>103</v>
      </c>
      <c r="AB14" s="113">
        <f>IF(OR(ISBLANK(Z14),ISBLANK(AA14)),"",INDEX('Risk Matrix'!$D$2:$H$6,MATCH(AA14,'Risk Matrix'!$C$2:$C$6,0),MATCH(Z14,'Risk Matrix'!$D$7:$H$7,0)))</f>
        <v>1</v>
      </c>
      <c r="AC14" s="221" t="s">
        <v>284</v>
      </c>
      <c r="AD14" s="115" t="s">
        <v>285</v>
      </c>
      <c r="AE14" s="115"/>
      <c r="AF14" s="5">
        <v>10</v>
      </c>
    </row>
    <row r="15" spans="1:34" ht="20.25" x14ac:dyDescent="0.25">
      <c r="A15" s="107"/>
      <c r="B15" s="109"/>
      <c r="C15" s="109"/>
      <c r="D15" s="77"/>
      <c r="E15" s="126"/>
      <c r="F15" s="77"/>
      <c r="G15" s="111"/>
      <c r="H15" s="111"/>
      <c r="I15" s="117"/>
      <c r="J15" s="117"/>
      <c r="K15" s="117"/>
      <c r="L15" s="117"/>
      <c r="M15" s="117"/>
      <c r="N15" s="117"/>
      <c r="O15" s="117"/>
      <c r="P15" s="180"/>
      <c r="Q15" s="192"/>
      <c r="R15" s="181"/>
      <c r="S15" s="179"/>
      <c r="T15" s="117"/>
      <c r="U15" s="117"/>
      <c r="V15" s="117"/>
      <c r="W15" s="117"/>
      <c r="X15" s="117"/>
      <c r="Y15" s="117"/>
      <c r="Z15" s="180"/>
      <c r="AA15" s="82"/>
      <c r="AB15" s="113"/>
      <c r="AC15" s="221"/>
      <c r="AD15" s="115"/>
      <c r="AE15" s="115"/>
      <c r="AF15" s="5"/>
    </row>
    <row r="16" spans="1:34" ht="20.25" x14ac:dyDescent="0.25">
      <c r="A16" s="107"/>
      <c r="B16" s="109"/>
      <c r="C16" s="109"/>
      <c r="D16" s="77"/>
      <c r="E16" s="126"/>
      <c r="F16" s="77"/>
      <c r="G16" s="127"/>
      <c r="H16" s="112"/>
      <c r="I16" s="77"/>
      <c r="J16" s="179"/>
      <c r="K16" s="179"/>
      <c r="L16" s="179"/>
      <c r="M16" s="179"/>
      <c r="N16" s="117"/>
      <c r="O16" s="117"/>
      <c r="P16" s="180"/>
      <c r="Q16" s="192"/>
      <c r="R16" s="214"/>
      <c r="S16" s="179"/>
      <c r="T16" s="179"/>
      <c r="U16" s="117"/>
      <c r="V16" s="117"/>
      <c r="W16" s="117"/>
      <c r="X16" s="117"/>
      <c r="Y16" s="117"/>
      <c r="Z16" s="81"/>
      <c r="AA16" s="82"/>
      <c r="AB16" s="113" t="str">
        <f>IF(OR(ISBLANK(Z16),ISBLANK(AA16)),"",INDEX('Risk Matrix'!$D$2:$H$6,MATCH(AA16,'Risk Matrix'!$C$2:$C$6,0),MATCH(Z16,'Risk Matrix'!$D$7:$H$7,0)))</f>
        <v/>
      </c>
      <c r="AC16" s="114"/>
      <c r="AD16" s="77"/>
      <c r="AE16" s="115"/>
      <c r="AF16" s="73"/>
    </row>
    <row r="17" spans="1:32" ht="20.25" x14ac:dyDescent="0.25">
      <c r="A17" s="107"/>
      <c r="B17" s="109"/>
      <c r="C17" s="109"/>
      <c r="D17" s="77"/>
      <c r="E17" s="126"/>
      <c r="F17" s="77"/>
      <c r="G17" s="127"/>
      <c r="H17" s="112"/>
      <c r="I17" s="77"/>
      <c r="J17" s="179"/>
      <c r="K17" s="179"/>
      <c r="L17" s="179"/>
      <c r="M17" s="179"/>
      <c r="N17" s="117"/>
      <c r="O17" s="117"/>
      <c r="P17" s="180"/>
      <c r="Q17" s="192"/>
      <c r="R17" s="214"/>
      <c r="S17" s="179"/>
      <c r="T17" s="179"/>
      <c r="U17" s="117"/>
      <c r="V17" s="117"/>
      <c r="W17" s="117"/>
      <c r="X17" s="117"/>
      <c r="Y17" s="117"/>
      <c r="Z17" s="81"/>
      <c r="AA17" s="82"/>
      <c r="AB17" s="113" t="str">
        <f>IF(OR(ISBLANK(Z17),ISBLANK(AA17)),"",INDEX('Risk Matrix'!$D$2:$H$6,MATCH(AA17,'Risk Matrix'!$C$2:$C$6,0),MATCH(Z17,'Risk Matrix'!$D$7:$H$7,0)))</f>
        <v/>
      </c>
      <c r="AC17" s="114"/>
      <c r="AD17" s="77"/>
      <c r="AE17" s="115"/>
      <c r="AF17" s="73"/>
    </row>
  </sheetData>
  <mergeCells count="2">
    <mergeCell ref="A1:I1"/>
    <mergeCell ref="F2:I2"/>
  </mergeCells>
  <conditionalFormatting sqref="E5:E17">
    <cfRule type="cellIs" dxfId="65" priority="36" operator="equal">
      <formula>"Care Coordination"</formula>
    </cfRule>
    <cfRule type="cellIs" dxfId="64" priority="37" operator="equal">
      <formula>"System Availability / Access"</formula>
    </cfRule>
    <cfRule type="cellIs" dxfId="63" priority="38" operator="equal">
      <formula>"Governance &amp; Operational Risks"</formula>
    </cfRule>
    <cfRule type="cellIs" dxfId="62" priority="39" operator="equal">
      <formula>"Security, Privacy &amp; Access Control Risks"</formula>
    </cfRule>
    <cfRule type="cellIs" dxfId="61" priority="40" operator="equal">
      <formula>"Interoperability &amp; Protocol Translation Issues"</formula>
    </cfRule>
    <cfRule type="cellIs" dxfId="60" priority="41" operator="equal">
      <formula>"Data Quality &amp; Metadata Integrity"</formula>
    </cfRule>
    <cfRule type="cellIs" dxfId="59" priority="42" operator="equal">
      <formula>"Data Retrieval &amp; Availability Failures"</formula>
    </cfRule>
    <cfRule type="cellIs" dxfId="58" priority="43" operator="equal">
      <formula>"Patient Identification &amp; Matching Errors"</formula>
    </cfRule>
    <cfRule type="cellIs" dxfId="57" priority="49" operator="equal">
      <formula>"Clinical Decision Support &amp; Assessments"</formula>
    </cfRule>
  </conditionalFormatting>
  <conditionalFormatting sqref="R5:R17 AB5:AB17">
    <cfRule type="cellIs" dxfId="56" priority="1" operator="equal">
      <formula>1</formula>
    </cfRule>
    <cfRule type="cellIs" dxfId="55" priority="2" operator="equal">
      <formula>2</formula>
    </cfRule>
    <cfRule type="cellIs" dxfId="54" priority="3" operator="equal">
      <formula>3</formula>
    </cfRule>
    <cfRule type="cellIs" dxfId="53" priority="4" operator="equal">
      <formula>4</formula>
    </cfRule>
    <cfRule type="cellIs" dxfId="52" priority="5" operator="equal">
      <formula>5</formula>
    </cfRule>
  </conditionalFormatting>
  <dataValidations count="1">
    <dataValidation type="list" allowBlank="1" showInputMessage="1" showErrorMessage="1" sqref="AE6:AE8 AE11:AE12 AE16:AE17" xr:uid="{3E58FA47-77B1-4D92-BA34-06A72381BAAD}">
      <formula1>"Open,Closed,Transferred"</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4230A46-B91E-4C21-BB48-E4E5592EE7ED}">
          <x14:formula1>
            <xm:f>'Risk Matrix'!$C$2:$C$6</xm:f>
          </x14:formula1>
          <xm:sqref>Q10 Q5:Q8 Q12:Q13 AA5:AA17 Q16:Q17</xm:sqref>
        </x14:dataValidation>
        <x14:dataValidation type="list" allowBlank="1" showInputMessage="1" showErrorMessage="1" xr:uid="{B5FC4C7D-AA2E-4CD7-B108-82793D660CFC}">
          <x14:formula1>
            <xm:f>'Risk Matrix'!$D$7:$H$7</xm:f>
          </x14:formula1>
          <xm:sqref>P10 P5:P8 Z10 Z5:Z8 Z12:Z17 P12:P17</xm:sqref>
        </x14:dataValidation>
        <x14:dataValidation type="list" allowBlank="1" showInputMessage="1" showErrorMessage="1" xr:uid="{C77A6891-F591-4293-8268-0FE2E37650BC}">
          <x14:formula1>
            <xm:f>'Risk Matrix'!#REF!</xm:f>
          </x14:formula1>
          <xm:sqref>E5:E17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20129-50DB-7249-A3D8-795023247DB3}">
  <dimension ref="A1:V14"/>
  <sheetViews>
    <sheetView topLeftCell="A2" zoomScale="70" zoomScaleNormal="70" workbookViewId="0">
      <selection activeCell="I3" sqref="I1:I1048576"/>
    </sheetView>
  </sheetViews>
  <sheetFormatPr defaultColWidth="11.42578125" defaultRowHeight="15" x14ac:dyDescent="0.25"/>
  <cols>
    <col min="4" max="4" width="17.42578125" customWidth="1"/>
    <col min="5" max="5" width="18.85546875" customWidth="1"/>
    <col min="6" max="6" width="16.85546875" customWidth="1"/>
    <col min="7" max="7" width="16.140625" customWidth="1"/>
    <col min="8" max="8" width="15.28515625" customWidth="1"/>
    <col min="9" max="9" width="25.85546875" customWidth="1"/>
    <col min="12" max="12" width="24.140625" bestFit="1" customWidth="1"/>
    <col min="13" max="13" width="136.42578125" bestFit="1" customWidth="1"/>
  </cols>
  <sheetData>
    <row r="1" spans="1:22" ht="30" x14ac:dyDescent="0.25">
      <c r="A1" s="233" t="s">
        <v>54</v>
      </c>
      <c r="B1" s="234"/>
      <c r="C1" s="234"/>
      <c r="D1" s="234"/>
      <c r="E1" s="234"/>
      <c r="F1" s="234"/>
      <c r="G1" s="234"/>
      <c r="H1" s="234"/>
      <c r="I1" s="235"/>
      <c r="J1" s="76"/>
    </row>
    <row r="2" spans="1:22" ht="36" x14ac:dyDescent="0.25">
      <c r="A2" s="139" t="s">
        <v>58</v>
      </c>
      <c r="B2" s="140" t="s">
        <v>59</v>
      </c>
      <c r="C2" s="140"/>
      <c r="D2" s="140"/>
      <c r="E2" s="140" t="s">
        <v>60</v>
      </c>
      <c r="F2" s="236" t="s">
        <v>61</v>
      </c>
      <c r="G2" s="237"/>
      <c r="H2" s="237"/>
      <c r="I2" s="238"/>
      <c r="J2" s="76"/>
    </row>
    <row r="3" spans="1:22" ht="72" x14ac:dyDescent="0.25">
      <c r="A3" s="141"/>
      <c r="B3" s="140"/>
      <c r="C3" s="140" t="s">
        <v>66</v>
      </c>
      <c r="D3" s="140" t="s">
        <v>67</v>
      </c>
      <c r="E3" s="140"/>
      <c r="F3" s="142"/>
      <c r="G3" s="142"/>
      <c r="H3" s="142"/>
      <c r="I3" s="142"/>
      <c r="J3" s="4"/>
      <c r="K3" s="142"/>
      <c r="L3" s="142"/>
      <c r="M3" s="142"/>
      <c r="N3" s="31"/>
    </row>
    <row r="4" spans="1:22" ht="72" x14ac:dyDescent="0.25">
      <c r="A4" s="139"/>
      <c r="B4" s="140"/>
      <c r="C4" s="140"/>
      <c r="D4" s="140"/>
      <c r="E4" s="140"/>
      <c r="F4" s="139" t="s">
        <v>72</v>
      </c>
      <c r="G4" s="139" t="s">
        <v>73</v>
      </c>
      <c r="H4" s="139" t="s">
        <v>74</v>
      </c>
      <c r="I4" s="139" t="s">
        <v>75</v>
      </c>
      <c r="J4" s="4"/>
      <c r="K4" s="227" t="s">
        <v>72</v>
      </c>
      <c r="L4" s="227" t="s">
        <v>549</v>
      </c>
      <c r="M4" s="227" t="s">
        <v>579</v>
      </c>
      <c r="N4" s="31"/>
      <c r="O4" s="31"/>
      <c r="P4" s="31"/>
      <c r="Q4" s="31"/>
      <c r="R4" s="31"/>
      <c r="S4" s="31"/>
      <c r="T4" s="31"/>
      <c r="U4" s="31"/>
      <c r="V4" s="31"/>
    </row>
    <row r="5" spans="1:22" ht="408" customHeight="1" x14ac:dyDescent="0.25">
      <c r="A5" s="107" t="s">
        <v>480</v>
      </c>
      <c r="B5" s="109" t="s">
        <v>481</v>
      </c>
      <c r="C5" s="109"/>
      <c r="D5" s="77" t="s">
        <v>485</v>
      </c>
      <c r="E5" s="126" t="s">
        <v>482</v>
      </c>
      <c r="F5" s="111" t="s">
        <v>483</v>
      </c>
      <c r="G5" s="111" t="s">
        <v>484</v>
      </c>
      <c r="H5" s="112" t="s">
        <v>486</v>
      </c>
      <c r="I5" s="77" t="s">
        <v>543</v>
      </c>
      <c r="J5" s="73"/>
      <c r="K5" s="228" t="s">
        <v>480</v>
      </c>
      <c r="L5" s="228" t="s">
        <v>550</v>
      </c>
      <c r="M5" s="228" t="s">
        <v>551</v>
      </c>
      <c r="N5" s="31"/>
      <c r="O5" s="31"/>
      <c r="P5" s="31"/>
      <c r="Q5" s="31"/>
      <c r="R5" s="31"/>
      <c r="S5" s="31"/>
      <c r="T5" s="31"/>
      <c r="U5" s="31"/>
      <c r="V5" s="31"/>
    </row>
    <row r="6" spans="1:22" ht="408" customHeight="1" x14ac:dyDescent="0.25">
      <c r="A6" s="107" t="s">
        <v>487</v>
      </c>
      <c r="B6" s="109" t="s">
        <v>481</v>
      </c>
      <c r="C6" s="109"/>
      <c r="D6" s="77" t="s">
        <v>497</v>
      </c>
      <c r="E6" s="111" t="s">
        <v>494</v>
      </c>
      <c r="F6" s="111" t="s">
        <v>495</v>
      </c>
      <c r="G6" s="111" t="s">
        <v>496</v>
      </c>
      <c r="H6" s="112" t="s">
        <v>502</v>
      </c>
      <c r="I6" s="77" t="s">
        <v>544</v>
      </c>
      <c r="J6" s="73"/>
      <c r="K6" s="228" t="s">
        <v>552</v>
      </c>
      <c r="L6" s="228" t="s">
        <v>553</v>
      </c>
      <c r="M6" s="228" t="s">
        <v>554</v>
      </c>
      <c r="N6" s="31"/>
      <c r="O6" s="31"/>
      <c r="P6" s="31"/>
      <c r="Q6" s="31"/>
      <c r="R6" s="31"/>
      <c r="S6" s="31"/>
      <c r="T6" s="31"/>
      <c r="U6" s="31"/>
      <c r="V6" s="31"/>
    </row>
    <row r="7" spans="1:22" ht="408" customHeight="1" x14ac:dyDescent="0.25">
      <c r="A7" s="107" t="s">
        <v>488</v>
      </c>
      <c r="B7" s="109" t="s">
        <v>481</v>
      </c>
      <c r="C7" s="109"/>
      <c r="D7" s="77" t="s">
        <v>501</v>
      </c>
      <c r="E7" s="111" t="s">
        <v>498</v>
      </c>
      <c r="F7" s="111" t="s">
        <v>499</v>
      </c>
      <c r="G7" s="111" t="s">
        <v>500</v>
      </c>
      <c r="H7" s="112" t="s">
        <v>506</v>
      </c>
      <c r="I7" s="77" t="s">
        <v>545</v>
      </c>
      <c r="J7" s="73"/>
      <c r="K7" s="228" t="s">
        <v>555</v>
      </c>
      <c r="L7" s="228" t="s">
        <v>556</v>
      </c>
      <c r="M7" s="228" t="s">
        <v>557</v>
      </c>
      <c r="N7" s="31"/>
      <c r="O7" s="31"/>
      <c r="P7" s="31"/>
      <c r="Q7" s="31"/>
      <c r="R7" s="31"/>
      <c r="S7" s="31"/>
      <c r="T7" s="31"/>
      <c r="U7" s="31"/>
      <c r="V7" s="31"/>
    </row>
    <row r="8" spans="1:22" ht="408" customHeight="1" x14ac:dyDescent="0.25">
      <c r="A8" s="107" t="s">
        <v>489</v>
      </c>
      <c r="B8" s="109" t="s">
        <v>481</v>
      </c>
      <c r="C8" s="109"/>
      <c r="D8" s="77" t="s">
        <v>507</v>
      </c>
      <c r="E8" s="111" t="s">
        <v>503</v>
      </c>
      <c r="F8" s="111" t="s">
        <v>504</v>
      </c>
      <c r="G8" s="111" t="s">
        <v>505</v>
      </c>
      <c r="H8" s="112" t="s">
        <v>508</v>
      </c>
      <c r="I8" s="77" t="s">
        <v>546</v>
      </c>
      <c r="J8" s="73"/>
      <c r="K8" s="228" t="s">
        <v>558</v>
      </c>
      <c r="L8" s="228" t="s">
        <v>559</v>
      </c>
      <c r="M8" s="228" t="s">
        <v>560</v>
      </c>
      <c r="N8" s="31"/>
      <c r="O8" s="31"/>
      <c r="P8" s="31"/>
      <c r="Q8" s="31"/>
      <c r="R8" s="31"/>
      <c r="S8" s="31"/>
      <c r="T8" s="31"/>
      <c r="U8" s="31"/>
      <c r="V8" s="31"/>
    </row>
    <row r="9" spans="1:22" ht="408.95" customHeight="1" x14ac:dyDescent="0.25">
      <c r="A9" s="107" t="s">
        <v>490</v>
      </c>
      <c r="B9" s="109" t="s">
        <v>481</v>
      </c>
      <c r="C9" s="109"/>
      <c r="D9" s="77" t="s">
        <v>511</v>
      </c>
      <c r="E9" s="111" t="s">
        <v>541</v>
      </c>
      <c r="F9" s="111" t="s">
        <v>542</v>
      </c>
      <c r="G9" s="111" t="s">
        <v>509</v>
      </c>
      <c r="H9" s="112" t="s">
        <v>510</v>
      </c>
      <c r="I9" s="77" t="s">
        <v>547</v>
      </c>
      <c r="J9" s="73"/>
      <c r="K9" s="228" t="s">
        <v>561</v>
      </c>
      <c r="L9" s="228" t="s">
        <v>562</v>
      </c>
      <c r="M9" s="228" t="s">
        <v>563</v>
      </c>
      <c r="N9" s="31"/>
      <c r="O9" s="31"/>
      <c r="P9" s="31"/>
      <c r="Q9" s="31"/>
      <c r="R9" s="31"/>
      <c r="S9" s="31"/>
      <c r="T9" s="31"/>
      <c r="U9" s="31"/>
      <c r="V9" s="31"/>
    </row>
    <row r="10" spans="1:22" ht="408" customHeight="1" x14ac:dyDescent="0.25">
      <c r="A10" s="107" t="s">
        <v>491</v>
      </c>
      <c r="B10" s="109" t="s">
        <v>481</v>
      </c>
      <c r="C10" s="109"/>
      <c r="D10" s="77" t="s">
        <v>515</v>
      </c>
      <c r="E10" s="111" t="s">
        <v>512</v>
      </c>
      <c r="F10" s="111" t="s">
        <v>513</v>
      </c>
      <c r="G10" s="111" t="s">
        <v>514</v>
      </c>
      <c r="H10" s="112" t="s">
        <v>516</v>
      </c>
      <c r="I10" s="77" t="s">
        <v>517</v>
      </c>
      <c r="J10" s="73"/>
      <c r="K10" s="228" t="s">
        <v>564</v>
      </c>
      <c r="L10" s="228" t="s">
        <v>565</v>
      </c>
      <c r="M10" s="228" t="s">
        <v>566</v>
      </c>
      <c r="N10" s="31"/>
      <c r="O10" s="31"/>
      <c r="P10" s="31"/>
      <c r="Q10" s="31"/>
      <c r="R10" s="31"/>
      <c r="S10" s="31"/>
      <c r="T10" s="31"/>
      <c r="U10" s="31"/>
      <c r="V10" s="31"/>
    </row>
    <row r="11" spans="1:22" ht="408" customHeight="1" x14ac:dyDescent="0.25">
      <c r="A11" s="107" t="s">
        <v>492</v>
      </c>
      <c r="B11" s="109" t="s">
        <v>481</v>
      </c>
      <c r="C11" s="109"/>
      <c r="D11" s="77" t="s">
        <v>519</v>
      </c>
      <c r="E11" s="111" t="s">
        <v>518</v>
      </c>
      <c r="F11" s="111" t="s">
        <v>520</v>
      </c>
      <c r="G11" s="111" t="s">
        <v>521</v>
      </c>
      <c r="H11" s="112" t="s">
        <v>534</v>
      </c>
      <c r="I11" s="77" t="s">
        <v>548</v>
      </c>
      <c r="J11" s="73"/>
      <c r="K11" s="228" t="s">
        <v>567</v>
      </c>
      <c r="L11" s="228" t="s">
        <v>568</v>
      </c>
      <c r="M11" s="228" t="s">
        <v>569</v>
      </c>
      <c r="N11" s="31"/>
      <c r="O11" s="31"/>
      <c r="P11" s="31"/>
      <c r="Q11" s="31"/>
      <c r="R11" s="31"/>
      <c r="S11" s="31"/>
      <c r="T11" s="31"/>
      <c r="U11" s="31"/>
      <c r="V11" s="31"/>
    </row>
    <row r="12" spans="1:22" ht="408" customHeight="1" x14ac:dyDescent="0.25">
      <c r="A12" s="107" t="s">
        <v>493</v>
      </c>
      <c r="B12" s="109" t="s">
        <v>481</v>
      </c>
      <c r="C12" s="109"/>
      <c r="D12" s="77" t="s">
        <v>525</v>
      </c>
      <c r="E12" s="111" t="s">
        <v>522</v>
      </c>
      <c r="F12" s="111" t="s">
        <v>523</v>
      </c>
      <c r="G12" s="111" t="s">
        <v>524</v>
      </c>
      <c r="H12" s="112" t="s">
        <v>535</v>
      </c>
      <c r="I12" s="77" t="s">
        <v>537</v>
      </c>
      <c r="J12" s="73"/>
      <c r="K12" s="228" t="s">
        <v>570</v>
      </c>
      <c r="L12" s="228" t="s">
        <v>571</v>
      </c>
      <c r="M12" s="228" t="s">
        <v>572</v>
      </c>
      <c r="N12" s="31"/>
      <c r="O12" s="31"/>
      <c r="P12" s="31"/>
      <c r="Q12" s="31"/>
      <c r="R12" s="31"/>
      <c r="S12" s="31"/>
      <c r="T12" s="31"/>
      <c r="U12" s="31"/>
      <c r="V12" s="31"/>
    </row>
    <row r="13" spans="1:22" ht="408" customHeight="1" x14ac:dyDescent="0.25">
      <c r="A13" s="107" t="s">
        <v>399</v>
      </c>
      <c r="B13" s="109" t="s">
        <v>481</v>
      </c>
      <c r="C13" s="109"/>
      <c r="D13" s="77" t="s">
        <v>529</v>
      </c>
      <c r="E13" s="111" t="s">
        <v>526</v>
      </c>
      <c r="F13" s="111" t="s">
        <v>527</v>
      </c>
      <c r="G13" s="111" t="s">
        <v>528</v>
      </c>
      <c r="H13" s="112" t="s">
        <v>536</v>
      </c>
      <c r="I13" s="77" t="s">
        <v>538</v>
      </c>
      <c r="J13" s="73"/>
      <c r="K13" s="228" t="s">
        <v>573</v>
      </c>
      <c r="L13" s="228" t="s">
        <v>574</v>
      </c>
      <c r="M13" s="228" t="s">
        <v>575</v>
      </c>
      <c r="N13" s="31"/>
      <c r="O13" s="31"/>
      <c r="P13" s="31"/>
      <c r="Q13" s="31"/>
      <c r="R13" s="31"/>
      <c r="S13" s="31"/>
      <c r="T13" s="31"/>
      <c r="U13" s="31"/>
      <c r="V13" s="31"/>
    </row>
    <row r="14" spans="1:22" ht="408" customHeight="1" x14ac:dyDescent="0.25">
      <c r="A14" s="107" t="s">
        <v>406</v>
      </c>
      <c r="B14" s="109" t="s">
        <v>481</v>
      </c>
      <c r="C14" s="109"/>
      <c r="D14" s="77" t="s">
        <v>532</v>
      </c>
      <c r="E14" s="111" t="s">
        <v>530</v>
      </c>
      <c r="F14" s="111" t="s">
        <v>531</v>
      </c>
      <c r="G14" s="111" t="s">
        <v>533</v>
      </c>
      <c r="H14" s="112" t="s">
        <v>540</v>
      </c>
      <c r="I14" s="77" t="s">
        <v>539</v>
      </c>
      <c r="J14" s="73"/>
      <c r="K14" s="228" t="s">
        <v>576</v>
      </c>
      <c r="L14" s="228" t="s">
        <v>577</v>
      </c>
      <c r="M14" s="228" t="s">
        <v>578</v>
      </c>
      <c r="N14" s="31"/>
      <c r="O14" s="31"/>
      <c r="P14" s="31"/>
      <c r="Q14" s="31"/>
      <c r="R14" s="31"/>
      <c r="S14" s="31"/>
      <c r="T14" s="31"/>
      <c r="U14" s="31"/>
      <c r="V14" s="31"/>
    </row>
  </sheetData>
  <mergeCells count="2">
    <mergeCell ref="A1:I1"/>
    <mergeCell ref="F2:I2"/>
  </mergeCells>
  <conditionalFormatting sqref="E5">
    <cfRule type="cellIs" dxfId="51" priority="11" operator="equal">
      <formula>"Care Coordination"</formula>
    </cfRule>
    <cfRule type="cellIs" dxfId="50" priority="12" operator="equal">
      <formula>"System Availability / Access"</formula>
    </cfRule>
    <cfRule type="cellIs" dxfId="49" priority="13" operator="equal">
      <formula>"Governance &amp; Operational Risks"</formula>
    </cfRule>
    <cfRule type="cellIs" dxfId="48" priority="14" operator="equal">
      <formula>"Security, Privacy &amp; Access Control Risks"</formula>
    </cfRule>
    <cfRule type="cellIs" dxfId="47" priority="15" operator="equal">
      <formula>"Interoperability &amp; Protocol Translation Issues"</formula>
    </cfRule>
    <cfRule type="cellIs" dxfId="46" priority="16" operator="equal">
      <formula>"Data Quality &amp; Metadata Integrity"</formula>
    </cfRule>
    <cfRule type="cellIs" dxfId="45" priority="17" operator="equal">
      <formula>"Data Retrieval &amp; Availability Failures"</formula>
    </cfRule>
    <cfRule type="cellIs" dxfId="44" priority="18" operator="equal">
      <formula>"Patient Identification &amp; Matching Errors"</formula>
    </cfRule>
    <cfRule type="cellIs" dxfId="43" priority="19" operator="equal">
      <formula>"Clinical Decision Support &amp; Assessments"</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281CAB9-F152-4343-B3D5-C5E30F116819}">
          <x14:formula1>
            <xm:f>'Risk Matrix'!#REF!</xm:f>
          </x14:formula1>
          <xm:sqref>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9F592-C9D2-4882-89BE-02F5CC8F5932}">
  <dimension ref="A2:H23"/>
  <sheetViews>
    <sheetView tabSelected="1" zoomScale="115" zoomScaleNormal="115" workbookViewId="0">
      <selection activeCell="H1" sqref="H1"/>
    </sheetView>
  </sheetViews>
  <sheetFormatPr defaultRowHeight="15" x14ac:dyDescent="0.25"/>
  <cols>
    <col min="1" max="1" width="11.85546875" customWidth="1"/>
    <col min="2" max="2" width="11.5703125" customWidth="1"/>
    <col min="3" max="3" width="19.140625" customWidth="1"/>
    <col min="4" max="4" width="40.85546875" customWidth="1"/>
    <col min="5" max="5" width="18.140625" customWidth="1"/>
    <col min="6" max="6" width="41.7109375" customWidth="1"/>
    <col min="7" max="7" width="16.42578125" customWidth="1"/>
    <col min="8" max="8" width="41.7109375" customWidth="1"/>
  </cols>
  <sheetData>
    <row r="2" spans="1:8" ht="47.25" x14ac:dyDescent="0.25">
      <c r="A2" s="277" t="s">
        <v>549</v>
      </c>
      <c r="B2" s="277" t="s">
        <v>580</v>
      </c>
      <c r="C2" s="277" t="s">
        <v>581</v>
      </c>
      <c r="D2" s="277" t="s">
        <v>582</v>
      </c>
      <c r="E2" s="277" t="s">
        <v>583</v>
      </c>
      <c r="F2" s="277" t="s">
        <v>584</v>
      </c>
      <c r="G2" s="277" t="s">
        <v>585</v>
      </c>
      <c r="H2" s="277" t="s">
        <v>586</v>
      </c>
    </row>
    <row r="3" spans="1:8" ht="102" customHeight="1" x14ac:dyDescent="0.25">
      <c r="A3" s="278" t="s">
        <v>83</v>
      </c>
      <c r="B3" s="279" t="s">
        <v>81</v>
      </c>
      <c r="C3" s="279" t="s">
        <v>587</v>
      </c>
      <c r="D3" s="279" t="s">
        <v>588</v>
      </c>
      <c r="E3" s="279" t="s">
        <v>589</v>
      </c>
      <c r="F3" s="280" t="s">
        <v>590</v>
      </c>
      <c r="G3" s="278" t="s">
        <v>591</v>
      </c>
      <c r="H3" s="279" t="s">
        <v>592</v>
      </c>
    </row>
    <row r="4" spans="1:8" ht="90.75" customHeight="1" x14ac:dyDescent="0.25">
      <c r="A4" s="278"/>
      <c r="B4" s="279"/>
      <c r="C4" s="279"/>
      <c r="D4" s="279"/>
      <c r="E4" s="279"/>
      <c r="F4" s="280" t="s">
        <v>593</v>
      </c>
      <c r="G4" s="278"/>
      <c r="H4" s="279"/>
    </row>
    <row r="5" spans="1:8" ht="83.25" customHeight="1" x14ac:dyDescent="0.25">
      <c r="A5" s="278" t="s">
        <v>108</v>
      </c>
      <c r="B5" s="279" t="s">
        <v>107</v>
      </c>
      <c r="C5" s="279" t="s">
        <v>594</v>
      </c>
      <c r="D5" s="279" t="s">
        <v>595</v>
      </c>
      <c r="E5" s="279" t="s">
        <v>596</v>
      </c>
      <c r="F5" s="280" t="s">
        <v>597</v>
      </c>
      <c r="G5" s="278" t="s">
        <v>591</v>
      </c>
      <c r="H5" s="279" t="s">
        <v>598</v>
      </c>
    </row>
    <row r="6" spans="1:8" ht="59.25" customHeight="1" x14ac:dyDescent="0.25">
      <c r="A6" s="278"/>
      <c r="B6" s="279"/>
      <c r="C6" s="279"/>
      <c r="D6" s="279"/>
      <c r="E6" s="279"/>
      <c r="F6" s="280" t="s">
        <v>599</v>
      </c>
      <c r="G6" s="278"/>
      <c r="H6" s="279"/>
    </row>
    <row r="7" spans="1:8" ht="72" customHeight="1" x14ac:dyDescent="0.25">
      <c r="A7" s="278"/>
      <c r="B7" s="279"/>
      <c r="C7" s="279"/>
      <c r="D7" s="279"/>
      <c r="E7" s="279"/>
      <c r="F7" s="280" t="s">
        <v>600</v>
      </c>
      <c r="G7" s="278"/>
      <c r="H7" s="279"/>
    </row>
    <row r="8" spans="1:8" ht="61.5" customHeight="1" x14ac:dyDescent="0.25">
      <c r="A8" s="278"/>
      <c r="B8" s="279"/>
      <c r="C8" s="279"/>
      <c r="D8" s="279"/>
      <c r="E8" s="279"/>
      <c r="F8" s="280" t="s">
        <v>601</v>
      </c>
      <c r="G8" s="278"/>
      <c r="H8" s="279"/>
    </row>
    <row r="9" spans="1:8" ht="66.75" customHeight="1" x14ac:dyDescent="0.25">
      <c r="A9" s="278"/>
      <c r="B9" s="279"/>
      <c r="C9" s="279"/>
      <c r="D9" s="279"/>
      <c r="E9" s="279"/>
      <c r="F9" s="280" t="s">
        <v>602</v>
      </c>
      <c r="G9" s="278"/>
      <c r="H9" s="279"/>
    </row>
    <row r="10" spans="1:8" ht="84.75" customHeight="1" x14ac:dyDescent="0.25">
      <c r="A10" s="278" t="s">
        <v>130</v>
      </c>
      <c r="B10" s="279" t="s">
        <v>603</v>
      </c>
      <c r="C10" s="279" t="s">
        <v>604</v>
      </c>
      <c r="D10" s="279" t="s">
        <v>605</v>
      </c>
      <c r="E10" s="280" t="s">
        <v>606</v>
      </c>
      <c r="F10" s="280" t="s">
        <v>607</v>
      </c>
      <c r="G10" s="278" t="s">
        <v>591</v>
      </c>
      <c r="H10" s="279" t="s">
        <v>608</v>
      </c>
    </row>
    <row r="11" spans="1:8" ht="118.5" customHeight="1" x14ac:dyDescent="0.25">
      <c r="A11" s="278"/>
      <c r="B11" s="279"/>
      <c r="C11" s="279"/>
      <c r="D11" s="279"/>
      <c r="E11" s="280" t="s">
        <v>609</v>
      </c>
      <c r="F11" s="280" t="s">
        <v>610</v>
      </c>
      <c r="G11" s="278"/>
      <c r="H11" s="279"/>
    </row>
    <row r="12" spans="1:8" ht="96" customHeight="1" x14ac:dyDescent="0.25">
      <c r="A12" s="278"/>
      <c r="B12" s="279"/>
      <c r="C12" s="279"/>
      <c r="D12" s="279"/>
      <c r="E12" s="75"/>
      <c r="F12" s="280" t="s">
        <v>611</v>
      </c>
      <c r="G12" s="278"/>
      <c r="H12" s="279"/>
    </row>
    <row r="13" spans="1:8" ht="141.75" customHeight="1" x14ac:dyDescent="0.25">
      <c r="A13" s="278" t="s">
        <v>151</v>
      </c>
      <c r="B13" s="279" t="s">
        <v>612</v>
      </c>
      <c r="C13" s="279" t="s">
        <v>613</v>
      </c>
      <c r="D13" s="279" t="s">
        <v>614</v>
      </c>
      <c r="E13" s="280" t="s">
        <v>615</v>
      </c>
      <c r="F13" s="280" t="s">
        <v>616</v>
      </c>
      <c r="G13" s="278" t="s">
        <v>591</v>
      </c>
      <c r="H13" s="279" t="s">
        <v>617</v>
      </c>
    </row>
    <row r="14" spans="1:8" ht="85.5" customHeight="1" x14ac:dyDescent="0.25">
      <c r="A14" s="278"/>
      <c r="B14" s="279"/>
      <c r="C14" s="279"/>
      <c r="D14" s="279"/>
      <c r="E14" s="280" t="s">
        <v>589</v>
      </c>
      <c r="F14" s="280" t="s">
        <v>618</v>
      </c>
      <c r="G14" s="278"/>
      <c r="H14" s="279"/>
    </row>
    <row r="15" spans="1:8" ht="115.5" customHeight="1" x14ac:dyDescent="0.25">
      <c r="A15" s="278" t="s">
        <v>172</v>
      </c>
      <c r="B15" s="279" t="s">
        <v>171</v>
      </c>
      <c r="C15" s="279" t="s">
        <v>619</v>
      </c>
      <c r="D15" s="279" t="s">
        <v>620</v>
      </c>
      <c r="E15" s="280" t="s">
        <v>621</v>
      </c>
      <c r="F15" s="280" t="s">
        <v>622</v>
      </c>
      <c r="G15" s="278" t="s">
        <v>623</v>
      </c>
      <c r="H15" s="279" t="s">
        <v>624</v>
      </c>
    </row>
    <row r="16" spans="1:8" ht="88.5" customHeight="1" x14ac:dyDescent="0.25">
      <c r="A16" s="278"/>
      <c r="B16" s="279"/>
      <c r="C16" s="279"/>
      <c r="D16" s="279"/>
      <c r="E16" s="280" t="s">
        <v>625</v>
      </c>
      <c r="F16" s="280" t="s">
        <v>626</v>
      </c>
      <c r="G16" s="278"/>
      <c r="H16" s="279"/>
    </row>
    <row r="17" spans="1:8" ht="117" customHeight="1" x14ac:dyDescent="0.25">
      <c r="A17" s="278" t="s">
        <v>194</v>
      </c>
      <c r="B17" s="279" t="s">
        <v>193</v>
      </c>
      <c r="C17" s="279" t="s">
        <v>627</v>
      </c>
      <c r="D17" s="279" t="s">
        <v>628</v>
      </c>
      <c r="E17" s="280" t="s">
        <v>615</v>
      </c>
      <c r="F17" s="280" t="s">
        <v>629</v>
      </c>
      <c r="G17" s="278" t="s">
        <v>591</v>
      </c>
      <c r="H17" s="279" t="s">
        <v>630</v>
      </c>
    </row>
    <row r="18" spans="1:8" ht="130.5" customHeight="1" x14ac:dyDescent="0.25">
      <c r="A18" s="278"/>
      <c r="B18" s="279"/>
      <c r="C18" s="279"/>
      <c r="D18" s="279"/>
      <c r="E18" s="280" t="s">
        <v>606</v>
      </c>
      <c r="F18" s="280" t="s">
        <v>631</v>
      </c>
      <c r="G18" s="278"/>
      <c r="H18" s="279"/>
    </row>
    <row r="19" spans="1:8" ht="102" customHeight="1" x14ac:dyDescent="0.25">
      <c r="A19" s="278" t="s">
        <v>224</v>
      </c>
      <c r="B19" s="279" t="s">
        <v>223</v>
      </c>
      <c r="C19" s="279" t="s">
        <v>632</v>
      </c>
      <c r="D19" s="279" t="s">
        <v>633</v>
      </c>
      <c r="E19" s="280" t="s">
        <v>634</v>
      </c>
      <c r="F19" s="280" t="s">
        <v>635</v>
      </c>
      <c r="G19" s="278" t="s">
        <v>636</v>
      </c>
      <c r="H19" s="279" t="s">
        <v>637</v>
      </c>
    </row>
    <row r="20" spans="1:8" ht="111" customHeight="1" x14ac:dyDescent="0.25">
      <c r="A20" s="278"/>
      <c r="B20" s="279"/>
      <c r="C20" s="279"/>
      <c r="D20" s="279"/>
      <c r="E20" s="280" t="s">
        <v>638</v>
      </c>
      <c r="F20" s="280" t="s">
        <v>639</v>
      </c>
      <c r="G20" s="278"/>
      <c r="H20" s="279"/>
    </row>
    <row r="21" spans="1:8" ht="65.25" customHeight="1" x14ac:dyDescent="0.25">
      <c r="A21" s="278"/>
      <c r="B21" s="279"/>
      <c r="C21" s="279"/>
      <c r="D21" s="279"/>
      <c r="E21" s="75"/>
      <c r="F21" s="280" t="s">
        <v>640</v>
      </c>
      <c r="G21" s="278"/>
      <c r="H21" s="279"/>
    </row>
    <row r="22" spans="1:8" ht="125.25" customHeight="1" x14ac:dyDescent="0.25">
      <c r="A22" s="278" t="s">
        <v>245</v>
      </c>
      <c r="B22" s="279" t="s">
        <v>244</v>
      </c>
      <c r="C22" s="279" t="s">
        <v>641</v>
      </c>
      <c r="D22" s="279" t="s">
        <v>642</v>
      </c>
      <c r="E22" s="279" t="s">
        <v>615</v>
      </c>
      <c r="F22" s="280" t="s">
        <v>643</v>
      </c>
      <c r="G22" s="278" t="s">
        <v>591</v>
      </c>
      <c r="H22" s="279" t="s">
        <v>644</v>
      </c>
    </row>
    <row r="23" spans="1:8" ht="120" customHeight="1" x14ac:dyDescent="0.25">
      <c r="A23" s="278"/>
      <c r="B23" s="279"/>
      <c r="C23" s="279"/>
      <c r="D23" s="279"/>
      <c r="E23" s="279"/>
      <c r="F23" s="280" t="s">
        <v>645</v>
      </c>
      <c r="G23" s="278"/>
      <c r="H23" s="279"/>
    </row>
  </sheetData>
  <mergeCells count="51">
    <mergeCell ref="H22:H23"/>
    <mergeCell ref="A22:A23"/>
    <mergeCell ref="B22:B23"/>
    <mergeCell ref="C22:C23"/>
    <mergeCell ref="D22:D23"/>
    <mergeCell ref="E22:E23"/>
    <mergeCell ref="G22:G23"/>
    <mergeCell ref="A19:A21"/>
    <mergeCell ref="B19:B21"/>
    <mergeCell ref="C19:C21"/>
    <mergeCell ref="D19:D21"/>
    <mergeCell ref="G19:G21"/>
    <mergeCell ref="H19:H21"/>
    <mergeCell ref="A17:A18"/>
    <mergeCell ref="B17:B18"/>
    <mergeCell ref="C17:C18"/>
    <mergeCell ref="D17:D18"/>
    <mergeCell ref="G17:G18"/>
    <mergeCell ref="H17:H18"/>
    <mergeCell ref="A15:A16"/>
    <mergeCell ref="B15:B16"/>
    <mergeCell ref="C15:C16"/>
    <mergeCell ref="D15:D16"/>
    <mergeCell ref="G15:G16"/>
    <mergeCell ref="H15:H16"/>
    <mergeCell ref="A13:A14"/>
    <mergeCell ref="B13:B14"/>
    <mergeCell ref="C13:C14"/>
    <mergeCell ref="D13:D14"/>
    <mergeCell ref="G13:G14"/>
    <mergeCell ref="H13:H14"/>
    <mergeCell ref="A10:A12"/>
    <mergeCell ref="B10:B12"/>
    <mergeCell ref="C10:C12"/>
    <mergeCell ref="D10:D12"/>
    <mergeCell ref="G10:G12"/>
    <mergeCell ref="H10:H12"/>
    <mergeCell ref="H3:H4"/>
    <mergeCell ref="A5:A9"/>
    <mergeCell ref="B5:B9"/>
    <mergeCell ref="C5:C9"/>
    <mergeCell ref="D5:D9"/>
    <mergeCell ref="E5:E9"/>
    <mergeCell ref="G5:G9"/>
    <mergeCell ref="H5:H9"/>
    <mergeCell ref="A3:A4"/>
    <mergeCell ref="B3:B4"/>
    <mergeCell ref="C3:C4"/>
    <mergeCell ref="D3:D4"/>
    <mergeCell ref="E3:E4"/>
    <mergeCell ref="G3: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48693-5DB5-48AE-88B4-EA923E96968E}">
  <dimension ref="B3:H33"/>
  <sheetViews>
    <sheetView zoomScale="70" zoomScaleNormal="70" workbookViewId="0">
      <selection activeCell="D12" sqref="D12"/>
    </sheetView>
  </sheetViews>
  <sheetFormatPr defaultColWidth="11.42578125" defaultRowHeight="15" x14ac:dyDescent="0.25"/>
  <cols>
    <col min="1" max="1" width="3.42578125" customWidth="1"/>
    <col min="2" max="2" width="7.28515625" style="213" customWidth="1"/>
    <col min="3" max="3" width="31.42578125" style="170" customWidth="1"/>
    <col min="4" max="4" width="97" style="170" customWidth="1"/>
    <col min="5" max="5" width="11" style="213" customWidth="1"/>
    <col min="6" max="6" width="41.42578125" customWidth="1"/>
    <col min="7" max="7" width="27.42578125" customWidth="1"/>
  </cols>
  <sheetData>
    <row r="3" spans="2:8" ht="42.75" customHeight="1" x14ac:dyDescent="0.25">
      <c r="B3" s="203" t="s">
        <v>287</v>
      </c>
      <c r="C3" s="204" t="s">
        <v>288</v>
      </c>
      <c r="D3" s="204" t="s">
        <v>76</v>
      </c>
      <c r="E3" s="203" t="s">
        <v>289</v>
      </c>
      <c r="F3" s="205" t="s">
        <v>286</v>
      </c>
    </row>
    <row r="4" spans="2:8" ht="42.75" customHeight="1" x14ac:dyDescent="0.25">
      <c r="B4" s="207">
        <v>1</v>
      </c>
      <c r="C4" s="77" t="s">
        <v>290</v>
      </c>
      <c r="D4" s="210" t="s">
        <v>291</v>
      </c>
      <c r="E4" s="207" t="s">
        <v>292</v>
      </c>
      <c r="F4" s="72"/>
    </row>
    <row r="5" spans="2:8" ht="42.75" customHeight="1" x14ac:dyDescent="0.25">
      <c r="B5" s="207">
        <v>2</v>
      </c>
      <c r="C5" s="77" t="s">
        <v>293</v>
      </c>
      <c r="D5" s="210" t="s">
        <v>294</v>
      </c>
      <c r="E5" s="207" t="s">
        <v>295</v>
      </c>
      <c r="F5" s="72"/>
    </row>
    <row r="6" spans="2:8" ht="42.75" customHeight="1" x14ac:dyDescent="0.25">
      <c r="B6" s="207">
        <v>3</v>
      </c>
      <c r="C6" s="77"/>
      <c r="D6" s="210" t="s">
        <v>296</v>
      </c>
      <c r="E6" s="211" t="s">
        <v>297</v>
      </c>
      <c r="F6" s="72"/>
    </row>
    <row r="7" spans="2:8" ht="42.75" customHeight="1" x14ac:dyDescent="0.25">
      <c r="B7" s="207">
        <v>4</v>
      </c>
      <c r="C7" s="77"/>
      <c r="D7" s="206" t="s">
        <v>298</v>
      </c>
      <c r="E7" s="207"/>
      <c r="F7" s="72"/>
    </row>
    <row r="8" spans="2:8" ht="42.75" customHeight="1" x14ac:dyDescent="0.25">
      <c r="B8" s="207">
        <v>5</v>
      </c>
      <c r="C8" s="210" t="s">
        <v>299</v>
      </c>
      <c r="D8" s="210" t="s">
        <v>300</v>
      </c>
      <c r="E8" s="212" t="s">
        <v>301</v>
      </c>
      <c r="F8" s="72"/>
      <c r="G8" s="209"/>
      <c r="H8" s="208"/>
    </row>
    <row r="9" spans="2:8" ht="42.75" customHeight="1" x14ac:dyDescent="0.25">
      <c r="B9" s="207">
        <v>6</v>
      </c>
      <c r="C9" s="210" t="s">
        <v>302</v>
      </c>
      <c r="D9" s="210" t="s">
        <v>303</v>
      </c>
      <c r="E9" s="207"/>
      <c r="F9" s="72"/>
      <c r="G9" s="209"/>
      <c r="H9" s="208"/>
    </row>
    <row r="10" spans="2:8" ht="42.75" customHeight="1" x14ac:dyDescent="0.25">
      <c r="B10" s="207">
        <v>7</v>
      </c>
      <c r="C10" s="210" t="s">
        <v>304</v>
      </c>
      <c r="D10" s="210" t="s">
        <v>305</v>
      </c>
      <c r="E10" s="207"/>
      <c r="F10" s="72"/>
      <c r="G10" s="209"/>
      <c r="H10" s="208"/>
    </row>
    <row r="11" spans="2:8" ht="42.75" customHeight="1" x14ac:dyDescent="0.25">
      <c r="B11" s="207">
        <v>8</v>
      </c>
      <c r="C11" s="210" t="s">
        <v>306</v>
      </c>
      <c r="D11" s="210" t="s">
        <v>307</v>
      </c>
      <c r="E11" s="207"/>
      <c r="F11" s="72"/>
      <c r="G11" s="209"/>
      <c r="H11" s="208"/>
    </row>
    <row r="12" spans="2:8" ht="42.75" customHeight="1" x14ac:dyDescent="0.25">
      <c r="B12" s="207">
        <v>9</v>
      </c>
      <c r="C12" s="210" t="s">
        <v>308</v>
      </c>
      <c r="D12" s="210" t="s">
        <v>309</v>
      </c>
      <c r="E12" s="207"/>
      <c r="F12" s="72"/>
      <c r="G12" s="209"/>
      <c r="H12" s="208"/>
    </row>
    <row r="13" spans="2:8" ht="42.75" customHeight="1" x14ac:dyDescent="0.25">
      <c r="B13" s="207">
        <v>10</v>
      </c>
      <c r="C13" s="210" t="s">
        <v>310</v>
      </c>
      <c r="D13" s="210" t="s">
        <v>311</v>
      </c>
      <c r="E13" s="212" t="s">
        <v>312</v>
      </c>
      <c r="F13" s="72"/>
      <c r="G13" s="209"/>
      <c r="H13" s="208"/>
    </row>
    <row r="14" spans="2:8" ht="42.75" customHeight="1" x14ac:dyDescent="0.25">
      <c r="B14" s="207">
        <v>11</v>
      </c>
      <c r="C14" s="210" t="s">
        <v>313</v>
      </c>
      <c r="D14" s="210" t="s">
        <v>314</v>
      </c>
      <c r="E14" s="207"/>
      <c r="F14" s="72"/>
      <c r="G14" s="209"/>
      <c r="H14" s="208"/>
    </row>
    <row r="15" spans="2:8" ht="42.75" customHeight="1" x14ac:dyDescent="0.25">
      <c r="B15" s="207">
        <v>12</v>
      </c>
      <c r="C15" s="210" t="s">
        <v>315</v>
      </c>
      <c r="D15" s="210" t="s">
        <v>316</v>
      </c>
      <c r="E15" s="207"/>
      <c r="F15" s="72"/>
      <c r="G15" s="209"/>
      <c r="H15" s="208"/>
    </row>
    <row r="16" spans="2:8" ht="42.75" customHeight="1" x14ac:dyDescent="0.25">
      <c r="B16" s="207">
        <v>13</v>
      </c>
      <c r="C16" s="210" t="s">
        <v>317</v>
      </c>
      <c r="D16" s="210" t="s">
        <v>318</v>
      </c>
      <c r="E16" s="212" t="s">
        <v>319</v>
      </c>
      <c r="F16" s="72"/>
      <c r="G16" s="209"/>
      <c r="H16" s="208"/>
    </row>
    <row r="17" spans="2:8" ht="42.75" customHeight="1" x14ac:dyDescent="0.25">
      <c r="B17" s="207">
        <v>14</v>
      </c>
      <c r="C17" s="210" t="s">
        <v>320</v>
      </c>
      <c r="D17" s="210" t="s">
        <v>321</v>
      </c>
      <c r="E17" s="212" t="s">
        <v>319</v>
      </c>
      <c r="F17" s="72"/>
      <c r="G17" s="209"/>
      <c r="H17" s="208"/>
    </row>
    <row r="18" spans="2:8" ht="42.75" customHeight="1" x14ac:dyDescent="0.25">
      <c r="B18" s="207">
        <v>15</v>
      </c>
      <c r="C18" s="210" t="s">
        <v>322</v>
      </c>
      <c r="D18" s="210" t="s">
        <v>323</v>
      </c>
      <c r="E18" s="207"/>
      <c r="F18" s="72"/>
      <c r="G18" s="209"/>
      <c r="H18" s="208"/>
    </row>
    <row r="19" spans="2:8" ht="42.75" customHeight="1" x14ac:dyDescent="0.25">
      <c r="B19" s="207">
        <v>16</v>
      </c>
      <c r="C19" s="210" t="s">
        <v>324</v>
      </c>
      <c r="D19" s="210" t="s">
        <v>325</v>
      </c>
      <c r="E19" s="207"/>
      <c r="F19" s="72"/>
      <c r="G19" s="209"/>
      <c r="H19" s="208"/>
    </row>
    <row r="20" spans="2:8" ht="42.75" customHeight="1" x14ac:dyDescent="0.25">
      <c r="B20" s="207">
        <v>17</v>
      </c>
      <c r="C20" s="210" t="s">
        <v>326</v>
      </c>
      <c r="D20" s="210" t="s">
        <v>327</v>
      </c>
      <c r="E20" s="207"/>
      <c r="F20" s="72"/>
      <c r="G20" s="209"/>
      <c r="H20" s="208"/>
    </row>
    <row r="21" spans="2:8" ht="42.75" customHeight="1" x14ac:dyDescent="0.25">
      <c r="B21" s="207">
        <v>18</v>
      </c>
      <c r="C21" s="210" t="s">
        <v>328</v>
      </c>
      <c r="D21" s="210" t="s">
        <v>329</v>
      </c>
      <c r="E21" s="207"/>
      <c r="F21" s="72"/>
      <c r="G21" s="209"/>
      <c r="H21" s="208"/>
    </row>
    <row r="22" spans="2:8" ht="42.75" customHeight="1" x14ac:dyDescent="0.25">
      <c r="B22" s="207">
        <v>19</v>
      </c>
      <c r="C22" s="210" t="s">
        <v>330</v>
      </c>
      <c r="D22" s="210" t="s">
        <v>331</v>
      </c>
      <c r="E22" s="207"/>
      <c r="F22" s="72"/>
      <c r="G22" s="209"/>
      <c r="H22" s="208"/>
    </row>
    <row r="23" spans="2:8" ht="42.75" customHeight="1" x14ac:dyDescent="0.25">
      <c r="B23" s="207">
        <v>20</v>
      </c>
      <c r="C23" s="210" t="s">
        <v>332</v>
      </c>
      <c r="D23" s="210" t="s">
        <v>333</v>
      </c>
      <c r="E23" s="207"/>
      <c r="F23" s="72"/>
      <c r="G23" s="209"/>
      <c r="H23" s="208"/>
    </row>
    <row r="24" spans="2:8" ht="42.75" customHeight="1" x14ac:dyDescent="0.25">
      <c r="B24" s="207">
        <v>21</v>
      </c>
      <c r="C24" s="210" t="s">
        <v>334</v>
      </c>
      <c r="D24" s="210" t="s">
        <v>335</v>
      </c>
      <c r="E24" s="207"/>
      <c r="F24" s="72"/>
      <c r="G24" s="209"/>
      <c r="H24" s="208"/>
    </row>
    <row r="25" spans="2:8" ht="42.75" customHeight="1" x14ac:dyDescent="0.25">
      <c r="B25" s="207">
        <v>22</v>
      </c>
      <c r="C25" s="210" t="s">
        <v>336</v>
      </c>
      <c r="D25" s="210" t="s">
        <v>337</v>
      </c>
      <c r="E25" s="207"/>
      <c r="F25" s="72"/>
      <c r="G25" s="209"/>
      <c r="H25" s="208"/>
    </row>
    <row r="26" spans="2:8" ht="42.75" customHeight="1" x14ac:dyDescent="0.25">
      <c r="B26" s="207">
        <v>23</v>
      </c>
      <c r="C26" s="210" t="s">
        <v>338</v>
      </c>
      <c r="D26" s="210" t="s">
        <v>339</v>
      </c>
      <c r="E26" s="207"/>
      <c r="F26" s="72"/>
      <c r="G26" s="209"/>
      <c r="H26" s="208"/>
    </row>
    <row r="27" spans="2:8" ht="42.75" customHeight="1" x14ac:dyDescent="0.25">
      <c r="B27" s="207">
        <v>24</v>
      </c>
      <c r="C27" s="210" t="s">
        <v>340</v>
      </c>
      <c r="D27" s="210" t="s">
        <v>341</v>
      </c>
      <c r="E27" s="207"/>
      <c r="F27" s="72"/>
      <c r="G27" s="209"/>
      <c r="H27" s="208"/>
    </row>
    <row r="28" spans="2:8" ht="42.75" customHeight="1" x14ac:dyDescent="0.25">
      <c r="B28" s="207">
        <v>25</v>
      </c>
      <c r="C28" s="210" t="s">
        <v>342</v>
      </c>
      <c r="D28" s="210" t="s">
        <v>343</v>
      </c>
      <c r="E28" s="207"/>
      <c r="F28" s="72"/>
      <c r="G28" s="209"/>
      <c r="H28" s="208"/>
    </row>
    <row r="29" spans="2:8" ht="42.75" customHeight="1" x14ac:dyDescent="0.25">
      <c r="B29" s="207">
        <v>26</v>
      </c>
      <c r="C29" s="210" t="s">
        <v>344</v>
      </c>
      <c r="D29" s="210" t="s">
        <v>345</v>
      </c>
      <c r="E29" s="207"/>
      <c r="F29" s="72"/>
      <c r="G29" s="209"/>
      <c r="H29" s="208"/>
    </row>
    <row r="30" spans="2:8" ht="42.75" customHeight="1" x14ac:dyDescent="0.25">
      <c r="B30" s="207">
        <v>27</v>
      </c>
      <c r="C30" s="210" t="s">
        <v>346</v>
      </c>
      <c r="D30" s="210" t="s">
        <v>347</v>
      </c>
      <c r="E30" s="207"/>
      <c r="F30" s="72"/>
      <c r="G30" s="209"/>
      <c r="H30" s="208"/>
    </row>
    <row r="31" spans="2:8" ht="42.75" customHeight="1" x14ac:dyDescent="0.25">
      <c r="B31" s="207">
        <v>28</v>
      </c>
      <c r="C31" s="210" t="s">
        <v>348</v>
      </c>
      <c r="D31" s="210" t="s">
        <v>349</v>
      </c>
      <c r="E31" s="207"/>
      <c r="F31" s="72"/>
      <c r="G31" s="209"/>
      <c r="H31" s="208"/>
    </row>
    <row r="32" spans="2:8" ht="42.75" customHeight="1" x14ac:dyDescent="0.25">
      <c r="B32" s="207">
        <v>29</v>
      </c>
      <c r="C32" s="210" t="s">
        <v>350</v>
      </c>
      <c r="D32" s="210" t="s">
        <v>351</v>
      </c>
      <c r="E32" s="207"/>
      <c r="F32" s="72"/>
      <c r="G32" s="209"/>
      <c r="H32" s="208"/>
    </row>
    <row r="33" ht="33.75" customHeight="1" x14ac:dyDescent="0.25"/>
  </sheetData>
  <hyperlinks>
    <hyperlink ref="D7" r:id="rId1" display="https://digital.nhs.uk/developer/guides-and-documentation/digital-onboarding?utm_source=chatgpt.com" xr:uid="{537714B9-18BE-43C6-BD76-1F3BF3AD8EB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17B8D-369F-4FD8-BDB5-BA3CEFA75968}">
  <sheetPr>
    <pageSetUpPr fitToPage="1"/>
  </sheetPr>
  <dimension ref="B1:Q54"/>
  <sheetViews>
    <sheetView showGridLines="0" topLeftCell="A9" zoomScaleNormal="100" workbookViewId="0">
      <selection activeCell="K26" sqref="K26"/>
    </sheetView>
  </sheetViews>
  <sheetFormatPr defaultColWidth="9.140625" defaultRowHeight="12.75" x14ac:dyDescent="0.2"/>
  <cols>
    <col min="1" max="1" width="2.7109375" style="12" customWidth="1"/>
    <col min="2" max="2" width="6.28515625" style="12" customWidth="1"/>
    <col min="3" max="3" width="20.42578125" style="12" customWidth="1"/>
    <col min="4" max="8" width="14.7109375" style="12" customWidth="1"/>
    <col min="9" max="9" width="4.28515625" style="12" customWidth="1"/>
    <col min="10" max="10" width="16" style="48" customWidth="1"/>
    <col min="11" max="11" width="71.42578125" style="48" customWidth="1"/>
    <col min="12" max="12" width="17" style="48" customWidth="1"/>
    <col min="13" max="13" width="13.28515625" style="12" customWidth="1"/>
    <col min="14" max="14" width="41.7109375" style="12" customWidth="1"/>
    <col min="15" max="16" width="9.140625" style="12"/>
    <col min="17" max="17" width="51.28515625" style="12" customWidth="1"/>
    <col min="18" max="16384" width="9.140625" style="12"/>
  </cols>
  <sheetData>
    <row r="1" spans="2:12" ht="13.5" thickBot="1" x14ac:dyDescent="0.25"/>
    <row r="2" spans="2:12" ht="24" customHeight="1" x14ac:dyDescent="0.2">
      <c r="B2" s="261" t="s">
        <v>78</v>
      </c>
      <c r="C2" s="7" t="s">
        <v>352</v>
      </c>
      <c r="D2" s="8">
        <v>3</v>
      </c>
      <c r="E2" s="9">
        <v>4</v>
      </c>
      <c r="F2" s="9">
        <v>4</v>
      </c>
      <c r="G2" s="10">
        <v>5</v>
      </c>
      <c r="H2" s="11">
        <v>5</v>
      </c>
      <c r="J2" s="264" t="s">
        <v>353</v>
      </c>
      <c r="K2" s="13" t="s">
        <v>354</v>
      </c>
      <c r="L2" s="266" t="s">
        <v>355</v>
      </c>
    </row>
    <row r="3" spans="2:12" ht="24" customHeight="1" thickBot="1" x14ac:dyDescent="0.25">
      <c r="B3" s="262"/>
      <c r="C3" s="14" t="s">
        <v>356</v>
      </c>
      <c r="D3" s="15">
        <v>2</v>
      </c>
      <c r="E3" s="16">
        <v>3</v>
      </c>
      <c r="F3" s="16">
        <v>3</v>
      </c>
      <c r="G3" s="17">
        <v>4</v>
      </c>
      <c r="H3" s="18">
        <v>5</v>
      </c>
      <c r="J3" s="265"/>
      <c r="K3" s="19"/>
      <c r="L3" s="267"/>
    </row>
    <row r="4" spans="2:12" ht="26.25" customHeight="1" x14ac:dyDescent="0.2">
      <c r="B4" s="262"/>
      <c r="C4" s="14" t="s">
        <v>183</v>
      </c>
      <c r="D4" s="15">
        <v>2</v>
      </c>
      <c r="E4" s="20">
        <v>2</v>
      </c>
      <c r="F4" s="16">
        <v>3</v>
      </c>
      <c r="G4" s="16">
        <v>3</v>
      </c>
      <c r="H4" s="21">
        <v>4</v>
      </c>
      <c r="J4" s="268" t="s">
        <v>357</v>
      </c>
      <c r="K4" s="22" t="s">
        <v>358</v>
      </c>
      <c r="L4" s="23" t="s">
        <v>359</v>
      </c>
    </row>
    <row r="5" spans="2:12" ht="28.5" customHeight="1" x14ac:dyDescent="0.2">
      <c r="B5" s="262"/>
      <c r="C5" s="14" t="s">
        <v>95</v>
      </c>
      <c r="D5" s="24">
        <v>1</v>
      </c>
      <c r="E5" s="20">
        <v>2</v>
      </c>
      <c r="F5" s="20">
        <v>2</v>
      </c>
      <c r="G5" s="16">
        <v>3</v>
      </c>
      <c r="H5" s="21">
        <v>4</v>
      </c>
      <c r="J5" s="245"/>
      <c r="K5" s="249" t="s">
        <v>360</v>
      </c>
      <c r="L5" s="269" t="s">
        <v>359</v>
      </c>
    </row>
    <row r="6" spans="2:12" ht="28.5" customHeight="1" thickBot="1" x14ac:dyDescent="0.25">
      <c r="B6" s="263"/>
      <c r="C6" s="26" t="s">
        <v>103</v>
      </c>
      <c r="D6" s="27">
        <v>1</v>
      </c>
      <c r="E6" s="28">
        <v>1</v>
      </c>
      <c r="F6" s="29">
        <v>2</v>
      </c>
      <c r="G6" s="29">
        <v>2</v>
      </c>
      <c r="H6" s="30">
        <v>3</v>
      </c>
      <c r="J6" s="245"/>
      <c r="K6" s="249"/>
      <c r="L6" s="270"/>
    </row>
    <row r="7" spans="2:12" ht="33" customHeight="1" x14ac:dyDescent="0.2">
      <c r="B7" s="31"/>
      <c r="C7" s="31"/>
      <c r="D7" s="32" t="s">
        <v>361</v>
      </c>
      <c r="E7" s="33" t="s">
        <v>276</v>
      </c>
      <c r="F7" s="33" t="s">
        <v>119</v>
      </c>
      <c r="G7" s="33" t="s">
        <v>94</v>
      </c>
      <c r="H7" s="34" t="s">
        <v>357</v>
      </c>
      <c r="J7" s="245" t="s">
        <v>362</v>
      </c>
      <c r="K7" s="25" t="s">
        <v>358</v>
      </c>
      <c r="L7" s="35" t="s">
        <v>363</v>
      </c>
    </row>
    <row r="8" spans="2:12" ht="26.25" customHeight="1" thickBot="1" x14ac:dyDescent="0.25">
      <c r="B8" s="31"/>
      <c r="C8" s="31"/>
      <c r="D8" s="271" t="s">
        <v>77</v>
      </c>
      <c r="E8" s="272"/>
      <c r="F8" s="272"/>
      <c r="G8" s="272"/>
      <c r="H8" s="273"/>
      <c r="J8" s="245"/>
      <c r="K8" s="249" t="s">
        <v>360</v>
      </c>
      <c r="L8" s="251" t="s">
        <v>363</v>
      </c>
    </row>
    <row r="9" spans="2:12" ht="24" customHeight="1" thickBot="1" x14ac:dyDescent="0.25">
      <c r="J9" s="245"/>
      <c r="K9" s="249"/>
      <c r="L9" s="251"/>
    </row>
    <row r="10" spans="2:12" ht="26.25" thickBot="1" x14ac:dyDescent="0.25">
      <c r="C10" s="36" t="s">
        <v>364</v>
      </c>
      <c r="D10" s="255" t="s">
        <v>354</v>
      </c>
      <c r="E10" s="256"/>
      <c r="F10" s="256"/>
      <c r="G10" s="256"/>
      <c r="H10" s="257"/>
      <c r="J10" s="245"/>
      <c r="K10" s="25" t="s">
        <v>365</v>
      </c>
      <c r="L10" s="35" t="s">
        <v>359</v>
      </c>
    </row>
    <row r="11" spans="2:12" ht="16.5" customHeight="1" x14ac:dyDescent="0.2">
      <c r="C11" s="37" t="s">
        <v>366</v>
      </c>
      <c r="D11" s="258" t="s">
        <v>367</v>
      </c>
      <c r="E11" s="259"/>
      <c r="F11" s="259"/>
      <c r="G11" s="259"/>
      <c r="H11" s="260"/>
      <c r="J11" s="245"/>
      <c r="K11" s="25" t="s">
        <v>368</v>
      </c>
      <c r="L11" s="35" t="s">
        <v>359</v>
      </c>
    </row>
    <row r="12" spans="2:12" ht="16.5" customHeight="1" x14ac:dyDescent="0.2">
      <c r="C12" s="38" t="s">
        <v>356</v>
      </c>
      <c r="D12" s="246" t="s">
        <v>369</v>
      </c>
      <c r="E12" s="247"/>
      <c r="F12" s="247"/>
      <c r="G12" s="247"/>
      <c r="H12" s="248"/>
      <c r="J12" s="245" t="s">
        <v>370</v>
      </c>
      <c r="K12" s="25" t="s">
        <v>365</v>
      </c>
      <c r="L12" s="35" t="s">
        <v>363</v>
      </c>
    </row>
    <row r="13" spans="2:12" ht="16.5" customHeight="1" x14ac:dyDescent="0.2">
      <c r="C13" s="38" t="s">
        <v>183</v>
      </c>
      <c r="D13" s="249" t="s">
        <v>371</v>
      </c>
      <c r="E13" s="250"/>
      <c r="F13" s="250"/>
      <c r="G13" s="250"/>
      <c r="H13" s="251"/>
      <c r="J13" s="245"/>
      <c r="K13" s="25" t="s">
        <v>368</v>
      </c>
      <c r="L13" s="35" t="s">
        <v>363</v>
      </c>
    </row>
    <row r="14" spans="2:12" ht="16.5" customHeight="1" x14ac:dyDescent="0.2">
      <c r="C14" s="38" t="s">
        <v>95</v>
      </c>
      <c r="D14" s="246" t="s">
        <v>372</v>
      </c>
      <c r="E14" s="247"/>
      <c r="F14" s="247"/>
      <c r="G14" s="247"/>
      <c r="H14" s="248"/>
      <c r="J14" s="245"/>
      <c r="K14" s="25" t="s">
        <v>373</v>
      </c>
      <c r="L14" s="35" t="s">
        <v>359</v>
      </c>
    </row>
    <row r="15" spans="2:12" ht="16.5" customHeight="1" thickBot="1" x14ac:dyDescent="0.25">
      <c r="C15" s="39" t="s">
        <v>374</v>
      </c>
      <c r="D15" s="252" t="s">
        <v>375</v>
      </c>
      <c r="E15" s="253"/>
      <c r="F15" s="253"/>
      <c r="G15" s="253"/>
      <c r="H15" s="254"/>
      <c r="J15" s="245"/>
      <c r="K15" s="25" t="s">
        <v>376</v>
      </c>
      <c r="L15" s="35" t="s">
        <v>359</v>
      </c>
    </row>
    <row r="16" spans="2:12" ht="16.5" customHeight="1" x14ac:dyDescent="0.2">
      <c r="J16" s="245" t="s">
        <v>377</v>
      </c>
      <c r="K16" s="25" t="s">
        <v>373</v>
      </c>
      <c r="L16" s="35" t="s">
        <v>363</v>
      </c>
    </row>
    <row r="17" spans="3:17" ht="16.5" customHeight="1" thickBot="1" x14ac:dyDescent="0.3">
      <c r="C17"/>
      <c r="D17" s="40"/>
      <c r="E17" s="40"/>
      <c r="F17" s="40"/>
      <c r="G17" s="40"/>
      <c r="H17" s="40"/>
      <c r="J17" s="245"/>
      <c r="K17" s="25" t="s">
        <v>376</v>
      </c>
      <c r="L17" s="35" t="s">
        <v>363</v>
      </c>
    </row>
    <row r="18" spans="3:17" ht="24.75" customHeight="1" x14ac:dyDescent="0.2">
      <c r="C18" s="41">
        <v>5</v>
      </c>
      <c r="D18" s="239" t="s">
        <v>48</v>
      </c>
      <c r="E18" s="240"/>
      <c r="F18" s="240"/>
      <c r="G18" s="240"/>
      <c r="H18" s="241"/>
      <c r="J18" s="245"/>
      <c r="K18" s="25" t="s">
        <v>378</v>
      </c>
      <c r="L18" s="35" t="s">
        <v>359</v>
      </c>
    </row>
    <row r="19" spans="3:17" ht="28.5" customHeight="1" x14ac:dyDescent="0.2">
      <c r="C19" s="42">
        <v>4</v>
      </c>
      <c r="D19" s="239" t="s">
        <v>49</v>
      </c>
      <c r="E19" s="240"/>
      <c r="F19" s="240"/>
      <c r="G19" s="240"/>
      <c r="H19" s="241"/>
      <c r="J19" s="245"/>
      <c r="K19" s="25" t="s">
        <v>379</v>
      </c>
      <c r="L19" s="35" t="s">
        <v>359</v>
      </c>
    </row>
    <row r="20" spans="3:17" ht="48" customHeight="1" thickBot="1" x14ac:dyDescent="0.25">
      <c r="C20" s="43">
        <v>3</v>
      </c>
      <c r="D20" s="239" t="s">
        <v>50</v>
      </c>
      <c r="E20" s="240"/>
      <c r="F20" s="240"/>
      <c r="G20" s="240"/>
      <c r="H20" s="241"/>
      <c r="J20" s="44" t="s">
        <v>380</v>
      </c>
      <c r="K20" s="45" t="s">
        <v>381</v>
      </c>
      <c r="L20" s="46" t="s">
        <v>363</v>
      </c>
    </row>
    <row r="21" spans="3:17" ht="29.25" customHeight="1" x14ac:dyDescent="0.2">
      <c r="C21" s="47">
        <v>2</v>
      </c>
      <c r="D21" s="239" t="s">
        <v>51</v>
      </c>
      <c r="E21" s="240"/>
      <c r="F21" s="240"/>
      <c r="G21" s="240"/>
      <c r="H21" s="241"/>
    </row>
    <row r="22" spans="3:17" ht="36.75" customHeight="1" thickBot="1" x14ac:dyDescent="0.3">
      <c r="C22" s="49">
        <v>1</v>
      </c>
      <c r="D22" s="242" t="s">
        <v>52</v>
      </c>
      <c r="E22" s="243"/>
      <c r="F22" s="243"/>
      <c r="G22" s="243"/>
      <c r="H22" s="244"/>
    </row>
    <row r="25" spans="3:17" ht="13.5" thickBot="1" x14ac:dyDescent="0.25"/>
    <row r="26" spans="3:17" ht="43.5" customHeight="1" thickBot="1" x14ac:dyDescent="0.3">
      <c r="J26" s="171"/>
      <c r="K26" s="202" t="s">
        <v>382</v>
      </c>
      <c r="L26" s="12"/>
    </row>
    <row r="27" spans="3:17" ht="36.75" customHeight="1" x14ac:dyDescent="0.2">
      <c r="J27" s="172"/>
      <c r="K27" s="201" t="s">
        <v>83</v>
      </c>
      <c r="L27" s="174"/>
      <c r="M27" s="172"/>
      <c r="N27" s="71"/>
      <c r="Q27" s="173"/>
    </row>
    <row r="28" spans="3:17" ht="36.75" customHeight="1" x14ac:dyDescent="0.2">
      <c r="J28" s="172"/>
      <c r="K28" s="126" t="s">
        <v>108</v>
      </c>
      <c r="L28" s="174"/>
      <c r="M28" s="172"/>
      <c r="N28" s="71"/>
      <c r="Q28" s="175"/>
    </row>
    <row r="29" spans="3:17" ht="36.75" customHeight="1" x14ac:dyDescent="0.2">
      <c r="J29" s="172"/>
      <c r="K29" s="126" t="s">
        <v>130</v>
      </c>
      <c r="L29" s="174"/>
      <c r="M29" s="172"/>
      <c r="N29" s="71"/>
      <c r="Q29" s="175"/>
    </row>
    <row r="30" spans="3:17" ht="36.75" customHeight="1" x14ac:dyDescent="0.2">
      <c r="J30" s="172"/>
      <c r="K30" s="126" t="s">
        <v>151</v>
      </c>
      <c r="L30" s="174"/>
      <c r="M30" s="172"/>
      <c r="N30" s="71"/>
      <c r="Q30" s="173"/>
    </row>
    <row r="31" spans="3:17" ht="36.75" customHeight="1" x14ac:dyDescent="0.2">
      <c r="J31" s="172"/>
      <c r="K31" s="126" t="s">
        <v>172</v>
      </c>
      <c r="L31" s="174"/>
      <c r="M31" s="172"/>
      <c r="N31" s="71"/>
      <c r="Q31" s="173"/>
    </row>
    <row r="32" spans="3:17" ht="36.75" customHeight="1" x14ac:dyDescent="0.2">
      <c r="J32" s="172"/>
      <c r="K32" s="109" t="s">
        <v>194</v>
      </c>
      <c r="L32" s="174"/>
      <c r="M32" s="172"/>
      <c r="N32" s="71"/>
      <c r="Q32" s="173"/>
    </row>
    <row r="33" spans="10:17" ht="36.75" customHeight="1" x14ac:dyDescent="0.2">
      <c r="J33" s="176"/>
      <c r="K33" s="126" t="s">
        <v>151</v>
      </c>
      <c r="L33" s="12"/>
      <c r="M33" s="176"/>
      <c r="N33" s="71"/>
      <c r="Q33" s="177"/>
    </row>
    <row r="34" spans="10:17" ht="36.75" customHeight="1" x14ac:dyDescent="0.2">
      <c r="K34" s="126" t="s">
        <v>224</v>
      </c>
      <c r="L34" s="12"/>
      <c r="M34" s="48"/>
      <c r="N34" s="71"/>
      <c r="Q34" s="173"/>
    </row>
    <row r="35" spans="10:17" ht="36.75" customHeight="1" x14ac:dyDescent="0.2">
      <c r="J35" s="178"/>
      <c r="K35" s="126" t="s">
        <v>245</v>
      </c>
      <c r="L35" s="12"/>
      <c r="M35" s="178"/>
      <c r="N35" s="71"/>
      <c r="Q35" s="177"/>
    </row>
    <row r="36" spans="10:17" ht="36.75" customHeight="1" x14ac:dyDescent="0.2">
      <c r="J36" s="172"/>
      <c r="K36" s="126" t="s">
        <v>130</v>
      </c>
      <c r="L36" s="12"/>
      <c r="Q36" s="177"/>
    </row>
    <row r="41" spans="10:17" x14ac:dyDescent="0.2">
      <c r="J41" s="12"/>
    </row>
    <row r="42" spans="10:17" x14ac:dyDescent="0.2">
      <c r="J42" s="12"/>
    </row>
    <row r="43" spans="10:17" x14ac:dyDescent="0.2">
      <c r="J43" s="12"/>
    </row>
    <row r="44" spans="10:17" x14ac:dyDescent="0.2">
      <c r="J44" s="12"/>
    </row>
    <row r="45" spans="10:17" x14ac:dyDescent="0.2">
      <c r="J45" s="12"/>
    </row>
    <row r="46" spans="10:17" x14ac:dyDescent="0.2">
      <c r="J46" s="12"/>
    </row>
    <row r="47" spans="10:17" x14ac:dyDescent="0.2">
      <c r="J47" s="12"/>
    </row>
    <row r="48" spans="10:17" x14ac:dyDescent="0.2">
      <c r="J48" s="12"/>
    </row>
    <row r="49" spans="10:10" x14ac:dyDescent="0.2">
      <c r="J49" s="12"/>
    </row>
    <row r="50" spans="10:10" x14ac:dyDescent="0.2">
      <c r="J50" s="12"/>
    </row>
    <row r="51" spans="10:10" x14ac:dyDescent="0.2">
      <c r="J51" s="12"/>
    </row>
    <row r="52" spans="10:10" x14ac:dyDescent="0.2">
      <c r="J52" s="12"/>
    </row>
    <row r="53" spans="10:10" x14ac:dyDescent="0.2">
      <c r="J53" s="12"/>
    </row>
    <row r="54" spans="10:10" x14ac:dyDescent="0.2">
      <c r="J54" s="12"/>
    </row>
  </sheetData>
  <sheetProtection selectLockedCells="1" selectUnlockedCells="1"/>
  <mergeCells count="23">
    <mergeCell ref="K8:K9"/>
    <mergeCell ref="L8:L9"/>
    <mergeCell ref="D10:H10"/>
    <mergeCell ref="D11:H11"/>
    <mergeCell ref="B2:B6"/>
    <mergeCell ref="J2:J3"/>
    <mergeCell ref="L2:L3"/>
    <mergeCell ref="J4:J6"/>
    <mergeCell ref="K5:K6"/>
    <mergeCell ref="L5:L6"/>
    <mergeCell ref="J7:J11"/>
    <mergeCell ref="D8:H8"/>
    <mergeCell ref="D12:H12"/>
    <mergeCell ref="J12:J15"/>
    <mergeCell ref="D13:H13"/>
    <mergeCell ref="D14:H14"/>
    <mergeCell ref="D15:H15"/>
    <mergeCell ref="D20:H20"/>
    <mergeCell ref="D21:H21"/>
    <mergeCell ref="D22:H22"/>
    <mergeCell ref="J16:J19"/>
    <mergeCell ref="D18:H18"/>
    <mergeCell ref="D19:H19"/>
  </mergeCells>
  <conditionalFormatting sqref="K27:K36">
    <cfRule type="cellIs" dxfId="42" priority="1" operator="equal">
      <formula>"Care Coordination"</formula>
    </cfRule>
    <cfRule type="cellIs" dxfId="41" priority="2" operator="equal">
      <formula>"System Availability / Access"</formula>
    </cfRule>
    <cfRule type="cellIs" dxfId="40" priority="3" operator="equal">
      <formula>"Governance &amp; Operational Risks"</formula>
    </cfRule>
    <cfRule type="cellIs" dxfId="39" priority="4" operator="equal">
      <formula>"Security, Privacy &amp; Access Control Risks"</formula>
    </cfRule>
    <cfRule type="cellIs" dxfId="38" priority="5" operator="equal">
      <formula>"Interoperability &amp; Protocol Translation Issues"</formula>
    </cfRule>
    <cfRule type="cellIs" dxfId="37" priority="6" operator="equal">
      <formula>"Data Quality &amp; Metadata Integrity"</formula>
    </cfRule>
    <cfRule type="cellIs" dxfId="36" priority="7" operator="equal">
      <formula>"Data Retrieval &amp; Availability Failures"</formula>
    </cfRule>
    <cfRule type="cellIs" dxfId="35" priority="8" operator="equal">
      <formula>"Patient Identification &amp; Matching Errors"</formula>
    </cfRule>
    <cfRule type="cellIs" dxfId="34" priority="9" operator="equal">
      <formula>"Clinical Decision Support &amp; Assessments"</formula>
    </cfRule>
  </conditionalFormatting>
  <conditionalFormatting sqref="Q27:Q35">
    <cfRule type="cellIs" dxfId="33" priority="20" operator="equal">
      <formula>"Assessments"</formula>
    </cfRule>
    <cfRule type="cellIs" dxfId="32" priority="21" operator="equal">
      <formula>"AI / ML"</formula>
    </cfRule>
    <cfRule type="cellIs" dxfId="31" priority="22" operator="equal">
      <formula>"Migration / Integration"</formula>
    </cfRule>
    <cfRule type="cellIs" dxfId="30" priority="23" operator="equal">
      <formula>"Alerts / Actions"</formula>
    </cfRule>
    <cfRule type="cellIs" dxfId="29" priority="24" operator="equal">
      <formula>"Medication Management"</formula>
    </cfRule>
    <cfRule type="cellIs" dxfId="28" priority="25" operator="equal">
      <formula>"Care Pathway"</formula>
    </cfRule>
    <cfRule type="cellIs" dxfId="27" priority="26" operator="equal">
      <formula>"System Access"</formula>
    </cfRule>
    <cfRule type="cellIs" dxfId="26" priority="27" operator="equal">
      <formula>"Data Access"</formula>
    </cfRule>
    <cfRule type="cellIs" dxfId="25" priority="28" operator="equal">
      <formula>"Task Management"</formula>
    </cfRule>
    <cfRule type="cellIs" dxfId="24" priority="29" operator="equal">
      <formula>"Patient Information"</formula>
    </cfRule>
  </conditionalFormatting>
  <dataValidations count="1">
    <dataValidation type="list" allowBlank="1" showInputMessage="1" showErrorMessage="1" sqref="K27:K36" xr:uid="{02070298-DBE7-4E95-8D5A-5BE4AB3C43FD}">
      <formula1>#REF!</formula1>
    </dataValidation>
  </dataValidations>
  <pageMargins left="0.7" right="0.7" top="0.75" bottom="0.75" header="0.3" footer="0.3"/>
  <pageSetup paperSize="9" scale="65"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CE6DE-C545-45AB-B23A-F241D37796A8}">
  <sheetPr>
    <pageSetUpPr fitToPage="1"/>
  </sheetPr>
  <dimension ref="A1:AF116"/>
  <sheetViews>
    <sheetView showGridLines="0" zoomScale="55" zoomScaleNormal="55" workbookViewId="0">
      <pane ySplit="4" topLeftCell="A5" activePane="bottomLeft" state="frozen"/>
      <selection activeCell="F1" sqref="F1"/>
      <selection pane="bottomLeft" activeCell="H29" sqref="H29"/>
    </sheetView>
  </sheetViews>
  <sheetFormatPr defaultColWidth="13.140625" defaultRowHeight="15" x14ac:dyDescent="0.25"/>
  <cols>
    <col min="1" max="1" width="14.140625" style="1" bestFit="1" customWidth="1"/>
    <col min="2" max="2" width="17.7109375" style="1" customWidth="1"/>
    <col min="3" max="3" width="14.85546875" style="2" customWidth="1"/>
    <col min="4" max="5" width="15.42578125" style="2" customWidth="1"/>
    <col min="6" max="6" width="26.85546875" style="2" bestFit="1" customWidth="1"/>
    <col min="7" max="7" width="49.140625" style="2" customWidth="1"/>
    <col min="8" max="8" width="91.140625" style="1" customWidth="1"/>
    <col min="9" max="9" width="81.140625" style="1" customWidth="1"/>
    <col min="10" max="10" width="112.7109375" style="1" customWidth="1"/>
    <col min="11" max="11" width="102.28515625" style="1" customWidth="1"/>
    <col min="12" max="12" width="79.85546875" style="1" customWidth="1"/>
    <col min="13" max="13" width="109.85546875" style="1" customWidth="1"/>
    <col min="14" max="14" width="17.42578125" style="1" bestFit="1" customWidth="1"/>
    <col min="15" max="15" width="16.28515625" style="1" bestFit="1" customWidth="1"/>
    <col min="16" max="16" width="18.42578125" style="1" bestFit="1" customWidth="1"/>
    <col min="17" max="17" width="18.42578125" style="1" customWidth="1"/>
    <col min="18" max="18" width="39.42578125" style="1" customWidth="1"/>
    <col min="19" max="19" width="123.42578125" style="1" customWidth="1"/>
    <col min="20" max="20" width="112" style="1" customWidth="1"/>
    <col min="21" max="21" width="73.7109375" style="1" customWidth="1"/>
    <col min="22" max="22" width="62.42578125" style="1" customWidth="1"/>
    <col min="23" max="23" width="222.42578125" style="1" customWidth="1"/>
    <col min="24" max="24" width="58.140625" style="1" customWidth="1"/>
    <col min="25" max="25" width="34.42578125" style="1" customWidth="1"/>
    <col min="26" max="26" width="16.28515625" style="1" bestFit="1" customWidth="1"/>
    <col min="27" max="27" width="18.42578125" style="1" bestFit="1" customWidth="1"/>
    <col min="28" max="28" width="18.42578125" style="1" customWidth="1"/>
    <col min="29" max="29" width="54.42578125" style="1" customWidth="1"/>
    <col min="30" max="30" width="30" style="1" customWidth="1"/>
    <col min="31" max="31" width="31.42578125" style="1" customWidth="1"/>
    <col min="32" max="32" width="30.28515625" style="1" customWidth="1"/>
    <col min="33" max="16384" width="13.140625" style="1"/>
  </cols>
  <sheetData>
    <row r="1" spans="1:32" s="3" customFormat="1" ht="41.25" customHeight="1" x14ac:dyDescent="0.25">
      <c r="A1" s="90" t="s">
        <v>54</v>
      </c>
      <c r="B1" s="90"/>
      <c r="C1" s="90"/>
      <c r="D1" s="90"/>
      <c r="E1" s="90"/>
      <c r="F1" s="90"/>
      <c r="G1" s="90"/>
      <c r="H1" s="90"/>
      <c r="I1" s="90"/>
      <c r="J1" s="90"/>
      <c r="K1" s="91" t="s">
        <v>46</v>
      </c>
      <c r="L1" s="91"/>
      <c r="M1" s="91"/>
      <c r="N1" s="91"/>
      <c r="O1" s="91"/>
      <c r="P1" s="91"/>
      <c r="Q1" s="91"/>
      <c r="R1" s="91"/>
      <c r="S1" s="92" t="s">
        <v>56</v>
      </c>
      <c r="T1" s="92"/>
      <c r="U1" s="92"/>
      <c r="V1" s="92"/>
      <c r="W1" s="92"/>
      <c r="X1" s="92"/>
      <c r="Y1" s="92"/>
      <c r="Z1" s="92"/>
      <c r="AA1" s="92"/>
      <c r="AB1" s="92"/>
      <c r="AC1" s="92"/>
      <c r="AD1" s="93" t="s">
        <v>57</v>
      </c>
      <c r="AE1" s="93" t="s">
        <v>10</v>
      </c>
      <c r="AF1" s="76"/>
    </row>
    <row r="2" spans="1:32" s="3" customFormat="1" ht="52.5" customHeight="1" x14ac:dyDescent="0.25">
      <c r="A2" s="94" t="s">
        <v>58</v>
      </c>
      <c r="B2" s="94" t="s">
        <v>383</v>
      </c>
      <c r="C2" s="95" t="s">
        <v>59</v>
      </c>
      <c r="D2" s="95"/>
      <c r="E2" s="95"/>
      <c r="F2" s="95" t="s">
        <v>60</v>
      </c>
      <c r="G2" s="96" t="s">
        <v>61</v>
      </c>
      <c r="H2" s="96"/>
      <c r="I2" s="96"/>
      <c r="J2" s="96"/>
      <c r="K2" s="97" t="s">
        <v>62</v>
      </c>
      <c r="L2" s="97"/>
      <c r="M2" s="97"/>
      <c r="N2" s="98" t="s">
        <v>63</v>
      </c>
      <c r="O2" s="98"/>
      <c r="P2" s="98"/>
      <c r="Q2" s="98"/>
      <c r="R2" s="98"/>
      <c r="S2" s="99" t="s">
        <v>64</v>
      </c>
      <c r="T2" s="99"/>
      <c r="U2" s="99"/>
      <c r="V2" s="99"/>
      <c r="W2" s="99"/>
      <c r="X2" s="99"/>
      <c r="Y2" s="99" t="s">
        <v>65</v>
      </c>
      <c r="Z2" s="99"/>
      <c r="AA2" s="99"/>
      <c r="AB2" s="99"/>
      <c r="AC2" s="99"/>
      <c r="AD2" s="93"/>
      <c r="AE2" s="93"/>
      <c r="AF2" s="76"/>
    </row>
    <row r="3" spans="1:32" s="4" customFormat="1" ht="51" customHeight="1" x14ac:dyDescent="0.25">
      <c r="A3" s="94"/>
      <c r="B3" s="94"/>
      <c r="C3" s="95"/>
      <c r="D3" s="95" t="s">
        <v>66</v>
      </c>
      <c r="E3" s="95" t="s">
        <v>67</v>
      </c>
      <c r="F3" s="95"/>
      <c r="G3" s="96"/>
      <c r="H3" s="96"/>
      <c r="I3" s="96"/>
      <c r="J3" s="96"/>
      <c r="K3" s="100" t="s">
        <v>68</v>
      </c>
      <c r="L3" s="100" t="s">
        <v>69</v>
      </c>
      <c r="M3" s="100" t="s">
        <v>70</v>
      </c>
      <c r="N3" s="98"/>
      <c r="O3" s="98"/>
      <c r="P3" s="98"/>
      <c r="Q3" s="98"/>
      <c r="R3" s="98"/>
      <c r="S3" s="101" t="s">
        <v>68</v>
      </c>
      <c r="T3" s="101"/>
      <c r="U3" s="101" t="s">
        <v>69</v>
      </c>
      <c r="V3" s="101"/>
      <c r="W3" s="101" t="s">
        <v>70</v>
      </c>
      <c r="X3" s="101"/>
      <c r="Y3" s="99"/>
      <c r="Z3" s="99"/>
      <c r="AA3" s="99"/>
      <c r="AB3" s="99"/>
      <c r="AC3" s="99"/>
      <c r="AD3" s="93"/>
      <c r="AE3" s="93"/>
    </row>
    <row r="4" spans="1:32" s="4" customFormat="1" ht="40.5" customHeight="1" x14ac:dyDescent="0.25">
      <c r="A4" s="94"/>
      <c r="B4" s="94"/>
      <c r="C4" s="95"/>
      <c r="D4" s="95"/>
      <c r="E4" s="95"/>
      <c r="F4" s="95"/>
      <c r="G4" s="102" t="s">
        <v>72</v>
      </c>
      <c r="H4" s="102" t="s">
        <v>73</v>
      </c>
      <c r="I4" s="102" t="s">
        <v>74</v>
      </c>
      <c r="J4" s="102" t="s">
        <v>75</v>
      </c>
      <c r="K4" s="103" t="s">
        <v>76</v>
      </c>
      <c r="L4" s="103" t="s">
        <v>76</v>
      </c>
      <c r="M4" s="103" t="s">
        <v>76</v>
      </c>
      <c r="N4" s="103" t="s">
        <v>77</v>
      </c>
      <c r="O4" s="103" t="s">
        <v>78</v>
      </c>
      <c r="P4" s="103" t="s">
        <v>79</v>
      </c>
      <c r="Q4" s="103" t="s">
        <v>384</v>
      </c>
      <c r="R4" s="104" t="s">
        <v>80</v>
      </c>
      <c r="S4" s="105" t="s">
        <v>76</v>
      </c>
      <c r="T4" s="105" t="s">
        <v>55</v>
      </c>
      <c r="U4" s="105" t="s">
        <v>76</v>
      </c>
      <c r="V4" s="105" t="s">
        <v>55</v>
      </c>
      <c r="W4" s="105" t="s">
        <v>76</v>
      </c>
      <c r="X4" s="105" t="s">
        <v>55</v>
      </c>
      <c r="Y4" s="105" t="s">
        <v>77</v>
      </c>
      <c r="Z4" s="105" t="s">
        <v>78</v>
      </c>
      <c r="AA4" s="105" t="s">
        <v>79</v>
      </c>
      <c r="AB4" s="105" t="s">
        <v>385</v>
      </c>
      <c r="AC4" s="106" t="s">
        <v>80</v>
      </c>
      <c r="AD4" s="93"/>
      <c r="AE4" s="93"/>
    </row>
    <row r="5" spans="1:32" s="5" customFormat="1" ht="153" customHeight="1" x14ac:dyDescent="0.25">
      <c r="A5" s="107"/>
      <c r="B5" s="108"/>
      <c r="C5" s="109"/>
      <c r="D5" s="109"/>
      <c r="E5" s="110"/>
      <c r="F5" s="118"/>
      <c r="G5" s="274" t="s">
        <v>386</v>
      </c>
      <c r="H5" s="275"/>
      <c r="I5" s="275"/>
      <c r="J5" s="276"/>
      <c r="K5" s="111"/>
      <c r="L5" s="111"/>
      <c r="M5" s="111"/>
      <c r="N5" s="113"/>
      <c r="O5" s="113"/>
      <c r="P5" s="113"/>
      <c r="Q5" s="113"/>
      <c r="R5" s="114"/>
      <c r="S5" s="114"/>
      <c r="T5" s="111"/>
      <c r="U5" s="116"/>
      <c r="V5" s="116"/>
      <c r="W5" s="115"/>
      <c r="X5" s="111"/>
      <c r="Y5" s="81"/>
      <c r="Z5" s="82"/>
      <c r="AA5" s="113"/>
      <c r="AB5" s="113"/>
      <c r="AC5" s="115"/>
      <c r="AD5" s="113"/>
      <c r="AE5" s="113"/>
    </row>
    <row r="6" spans="1:32" s="5" customFormat="1" ht="99.75" x14ac:dyDescent="0.25">
      <c r="A6" s="107" t="s">
        <v>223</v>
      </c>
      <c r="B6" s="108" t="s">
        <v>7</v>
      </c>
      <c r="C6" s="109" t="s">
        <v>34</v>
      </c>
      <c r="D6" s="109"/>
      <c r="E6" s="110"/>
      <c r="F6" s="118" t="s">
        <v>387</v>
      </c>
      <c r="G6" s="84" t="s">
        <v>388</v>
      </c>
      <c r="H6" s="119" t="s">
        <v>389</v>
      </c>
      <c r="I6" s="119" t="s">
        <v>390</v>
      </c>
      <c r="J6" s="119" t="s">
        <v>391</v>
      </c>
      <c r="K6" s="111"/>
      <c r="L6" s="111"/>
      <c r="M6" s="111"/>
      <c r="N6" s="113" t="s">
        <v>392</v>
      </c>
      <c r="O6" s="113" t="s">
        <v>393</v>
      </c>
      <c r="P6" s="113" t="e">
        <f>IF(OR(ISBLANK(O6),ISBLANK(N6)),"",INDEX('Risk Matrix'!$D$2:$H$6,MATCH(O6,'Risk Matrix'!$C$2:$C$6,0),MATCH(N6,'Risk Matrix'!$D$7:$H$7,0)))</f>
        <v>#N/A</v>
      </c>
      <c r="Q6" s="113" t="e">
        <f>IF(OR(ISBLANK(O6),ISBLANK(N6)),"",INDEX('Risk Matrix'!$D$31:$H$34,MATCH(O6,'Risk Matrix'!$K$31:$K$34,0),MATCH(N6,'Risk Matrix'!$D$30:$H$30,0)))</f>
        <v>#N/A</v>
      </c>
      <c r="R6" s="114"/>
      <c r="S6" s="114"/>
      <c r="T6" s="111"/>
      <c r="U6" s="116"/>
      <c r="V6" s="116"/>
      <c r="W6" s="115"/>
      <c r="X6" s="111"/>
      <c r="Y6" s="81"/>
      <c r="Z6" s="82"/>
      <c r="AA6" s="113" t="str">
        <f>IF(OR(ISBLANK(Y6),ISBLANK(Z6)),"",INDEX('Risk Matrix'!$D$2:$H$6,MATCH(Z6,'Risk Matrix'!$C$2:$C$6,0),MATCH(Y6,'Risk Matrix'!$D$7:$H$7,0)))</f>
        <v/>
      </c>
      <c r="AB6" s="113" t="str">
        <f>IF(OR(ISBLANK(Y6),ISBLANK(Z6)),"",INDEX('Risk Matrix'!$D$31:$H$34,MATCH(Z6,'Risk Matrix'!$K$31:$K$34,0),MATCH(Y6,'Risk Matrix'!$D$30:$H$30,0)))</f>
        <v/>
      </c>
      <c r="AC6" s="115"/>
      <c r="AD6" s="113"/>
      <c r="AE6" s="113"/>
    </row>
    <row r="7" spans="1:32" s="5" customFormat="1" ht="156.75" x14ac:dyDescent="0.25">
      <c r="A7" s="107" t="s">
        <v>265</v>
      </c>
      <c r="B7" s="108" t="s">
        <v>7</v>
      </c>
      <c r="C7" s="109" t="s">
        <v>34</v>
      </c>
      <c r="D7" s="120"/>
      <c r="E7" s="120"/>
      <c r="F7" s="118" t="s">
        <v>387</v>
      </c>
      <c r="G7" s="85" t="s">
        <v>394</v>
      </c>
      <c r="H7" s="121" t="s">
        <v>395</v>
      </c>
      <c r="I7" s="121" t="s">
        <v>396</v>
      </c>
      <c r="J7" s="121" t="s">
        <v>397</v>
      </c>
      <c r="K7" s="122" t="s">
        <v>398</v>
      </c>
      <c r="L7" s="122"/>
      <c r="M7" s="122"/>
      <c r="N7" s="113"/>
      <c r="O7" s="113"/>
      <c r="P7" s="113" t="str">
        <f>IF(OR(ISBLANK(O7),ISBLANK(N7)),"",INDEX('Risk Matrix'!$D$2:$H$6,MATCH(O7,'Risk Matrix'!$C$2:$C$6,0),MATCH(N7,'Risk Matrix'!$D$7:$H$7,0)))</f>
        <v/>
      </c>
      <c r="Q7" s="113" t="str">
        <f>IF(OR(ISBLANK(O7),ISBLANK(N7)),"",INDEX('Risk Matrix'!$D$31:$H$34,MATCH(O7,'Risk Matrix'!$K$31:$K$34,0),MATCH(N7,'Risk Matrix'!$D$30:$H$30,0)))</f>
        <v/>
      </c>
      <c r="R7" s="122"/>
      <c r="S7" s="122"/>
      <c r="T7" s="122"/>
      <c r="U7" s="122"/>
      <c r="V7" s="122"/>
      <c r="W7" s="122"/>
      <c r="X7" s="122"/>
      <c r="Y7" s="81"/>
      <c r="Z7" s="82"/>
      <c r="AA7" s="113" t="str">
        <f>IF(OR(ISBLANK(Y7),ISBLANK(Z7)),"",INDEX('Risk Matrix'!$D$2:$H$6,MATCH(Z7,'Risk Matrix'!$C$2:$C$6,0),MATCH(Y7,'Risk Matrix'!$D$7:$H$7,0)))</f>
        <v/>
      </c>
      <c r="AB7" s="113" t="str">
        <f>IF(OR(ISBLANK(Y7),ISBLANK(Z7)),"",INDEX('Risk Matrix'!$D$31:$H$34,MATCH(Z7,'Risk Matrix'!$K$31:$K$34,0),MATCH(Y7,'Risk Matrix'!$D$30:$H$30,0)))</f>
        <v/>
      </c>
      <c r="AC7" s="122"/>
      <c r="AD7" s="122"/>
      <c r="AE7" s="122"/>
    </row>
    <row r="8" spans="1:32" s="6" customFormat="1" ht="114" x14ac:dyDescent="0.25">
      <c r="A8" s="107" t="s">
        <v>399</v>
      </c>
      <c r="B8" s="108"/>
      <c r="C8" s="109" t="s">
        <v>34</v>
      </c>
      <c r="D8" s="109"/>
      <c r="E8" s="123"/>
      <c r="F8" s="118" t="s">
        <v>387</v>
      </c>
      <c r="G8" s="86" t="s">
        <v>400</v>
      </c>
      <c r="H8" s="124" t="s">
        <v>401</v>
      </c>
      <c r="I8" s="124" t="s">
        <v>402</v>
      </c>
      <c r="J8" s="124" t="s">
        <v>403</v>
      </c>
      <c r="K8" s="125"/>
      <c r="L8" s="125" t="s">
        <v>404</v>
      </c>
      <c r="M8" s="125"/>
      <c r="N8" s="113" t="s">
        <v>392</v>
      </c>
      <c r="O8" s="113" t="s">
        <v>405</v>
      </c>
      <c r="P8" s="113" t="e">
        <f>IF(OR(ISBLANK(O8),ISBLANK(N8)),"",INDEX('Risk Matrix'!$D$2:$H$6,MATCH(O8,'Risk Matrix'!$C$2:$C$6,0),MATCH(N8,'Risk Matrix'!$D$7:$H$7,0)))</f>
        <v>#N/A</v>
      </c>
      <c r="Q8" s="113" t="e">
        <f>IF(OR(ISBLANK(O8),ISBLANK(N8)),"",INDEX('Risk Matrix'!$D$31:$H$34,MATCH(O8,'Risk Matrix'!$K$31:$K$34,0),MATCH(N8,'Risk Matrix'!$D$30:$H$30,0)))</f>
        <v>#N/A</v>
      </c>
      <c r="R8" s="125"/>
      <c r="S8" s="125"/>
      <c r="T8" s="125"/>
      <c r="U8" s="125"/>
      <c r="V8" s="125"/>
      <c r="W8" s="125"/>
      <c r="X8" s="125"/>
      <c r="Y8" s="81"/>
      <c r="Z8" s="82"/>
      <c r="AA8" s="113" t="str">
        <f>IF(OR(ISBLANK(Y8),ISBLANK(Z8)),"",INDEX('Risk Matrix'!$D$2:$H$6,MATCH(Z8,'Risk Matrix'!$C$2:$C$6,0),MATCH(Y8,'Risk Matrix'!$D$7:$H$7,0)))</f>
        <v/>
      </c>
      <c r="AB8" s="113" t="str">
        <f>IF(OR(ISBLANK(Y8),ISBLANK(Z8)),"",INDEX('Risk Matrix'!$D$31:$H$34,MATCH(Z8,'Risk Matrix'!$K$31:$K$34,0),MATCH(Y8,'Risk Matrix'!$D$30:$H$30,0)))</f>
        <v/>
      </c>
      <c r="AC8" s="125"/>
      <c r="AD8" s="125"/>
      <c r="AE8" s="125"/>
    </row>
    <row r="9" spans="1:32" s="5" customFormat="1" ht="132.75" customHeight="1" x14ac:dyDescent="0.25">
      <c r="A9" s="107" t="s">
        <v>406</v>
      </c>
      <c r="B9" s="122"/>
      <c r="C9" s="109" t="s">
        <v>34</v>
      </c>
      <c r="D9" s="109"/>
      <c r="E9" s="120"/>
      <c r="F9" s="118" t="s">
        <v>387</v>
      </c>
      <c r="G9" s="87" t="s">
        <v>407</v>
      </c>
      <c r="H9" s="121" t="s">
        <v>408</v>
      </c>
      <c r="I9" s="121" t="s">
        <v>409</v>
      </c>
      <c r="J9" s="121" t="s">
        <v>410</v>
      </c>
      <c r="K9" s="122"/>
      <c r="L9" s="122"/>
      <c r="M9" s="122"/>
      <c r="N9" s="113" t="s">
        <v>392</v>
      </c>
      <c r="O9" s="113" t="s">
        <v>405</v>
      </c>
      <c r="P9" s="113" t="e">
        <f>IF(OR(ISBLANK(O9),ISBLANK(N9)),"",INDEX('Risk Matrix'!$D$2:$H$6,MATCH(O9,'Risk Matrix'!$C$2:$C$6,0),MATCH(N9,'Risk Matrix'!$D$7:$H$7,0)))</f>
        <v>#N/A</v>
      </c>
      <c r="Q9" s="113" t="e">
        <f>IF(OR(ISBLANK(O9),ISBLANK(N9)),"",INDEX('Risk Matrix'!$D$31:$H$34,MATCH(O9,'Risk Matrix'!$K$31:$K$34,0),MATCH(N9,'Risk Matrix'!$D$30:$H$30,0)))</f>
        <v>#N/A</v>
      </c>
      <c r="R9" s="122"/>
      <c r="S9" s="122"/>
      <c r="T9" s="122"/>
      <c r="U9" s="122"/>
      <c r="V9" s="122"/>
      <c r="W9" s="122"/>
      <c r="X9" s="122"/>
      <c r="Y9" s="81"/>
      <c r="Z9" s="82"/>
      <c r="AA9" s="113" t="str">
        <f>IF(OR(ISBLANK(Y9),ISBLANK(Z9)),"",INDEX('Risk Matrix'!$D$2:$H$6,MATCH(Z9,'Risk Matrix'!$C$2:$C$6,0),MATCH(Y9,'Risk Matrix'!$D$7:$H$7,0)))</f>
        <v/>
      </c>
      <c r="AB9" s="113" t="str">
        <f>IF(OR(ISBLANK(Y9),ISBLANK(Z9)),"",INDEX('Risk Matrix'!$D$31:$H$34,MATCH(Z9,'Risk Matrix'!$K$31:$K$34,0),MATCH(Y9,'Risk Matrix'!$D$30:$H$30,0)))</f>
        <v/>
      </c>
      <c r="AC9" s="122"/>
      <c r="AD9" s="122"/>
      <c r="AE9" s="122"/>
    </row>
    <row r="10" spans="1:32" s="5" customFormat="1" ht="114" x14ac:dyDescent="0.25">
      <c r="A10" s="107" t="s">
        <v>411</v>
      </c>
      <c r="B10" s="122"/>
      <c r="C10" s="109" t="s">
        <v>34</v>
      </c>
      <c r="D10" s="109"/>
      <c r="E10" s="120"/>
      <c r="F10" s="118" t="s">
        <v>387</v>
      </c>
      <c r="G10" s="88" t="s">
        <v>412</v>
      </c>
      <c r="H10" s="121" t="s">
        <v>413</v>
      </c>
      <c r="I10" s="121" t="s">
        <v>414</v>
      </c>
      <c r="J10" s="121" t="s">
        <v>415</v>
      </c>
      <c r="K10" s="122"/>
      <c r="L10" s="122"/>
      <c r="M10" s="122"/>
      <c r="N10" s="113" t="s">
        <v>392</v>
      </c>
      <c r="O10" s="113" t="s">
        <v>405</v>
      </c>
      <c r="P10" s="113" t="e">
        <f>IF(OR(ISBLANK(O10),ISBLANK(N10)),"",INDEX('Risk Matrix'!$D$2:$H$6,MATCH(O10,'Risk Matrix'!$C$2:$C$6,0),MATCH(N10,'Risk Matrix'!$D$7:$H$7,0)))</f>
        <v>#N/A</v>
      </c>
      <c r="Q10" s="113" t="e">
        <f>IF(OR(ISBLANK(O10),ISBLANK(N10)),"",INDEX('Risk Matrix'!$D$31:$H$34,MATCH(O10,'Risk Matrix'!$K$31:$K$34,0),MATCH(N10,'Risk Matrix'!$D$30:$H$30,0)))</f>
        <v>#N/A</v>
      </c>
      <c r="R10" s="122"/>
      <c r="S10" s="122"/>
      <c r="T10" s="122"/>
      <c r="U10" s="122"/>
      <c r="V10" s="122"/>
      <c r="W10" s="122"/>
      <c r="X10" s="122"/>
      <c r="Y10" s="81"/>
      <c r="Z10" s="82"/>
      <c r="AA10" s="113" t="str">
        <f>IF(OR(ISBLANK(Y10),ISBLANK(Z10)),"",INDEX('Risk Matrix'!$D$2:$H$6,MATCH(Z10,'Risk Matrix'!$C$2:$C$6,0),MATCH(Y10,'Risk Matrix'!$D$7:$H$7,0)))</f>
        <v/>
      </c>
      <c r="AB10" s="113" t="str">
        <f>IF(OR(ISBLANK(Y10),ISBLANK(Z10)),"",INDEX('Risk Matrix'!$D$31:$H$34,MATCH(Z10,'Risk Matrix'!$K$31:$K$34,0),MATCH(Y10,'Risk Matrix'!$D$30:$H$30,0)))</f>
        <v/>
      </c>
      <c r="AC10" s="122"/>
      <c r="AD10" s="122"/>
      <c r="AE10" s="122"/>
    </row>
    <row r="11" spans="1:32" ht="15.75" x14ac:dyDescent="0.25">
      <c r="A11" s="73"/>
      <c r="B11" s="73"/>
      <c r="C11" s="74"/>
      <c r="D11" s="74"/>
      <c r="E11" s="74"/>
      <c r="F11" s="74"/>
      <c r="G11" s="74"/>
      <c r="H11" s="73"/>
      <c r="I11" s="73"/>
      <c r="J11" s="73"/>
      <c r="K11" s="73"/>
      <c r="L11" s="73"/>
      <c r="M11" s="73"/>
      <c r="N11" s="73"/>
      <c r="O11" s="73"/>
      <c r="P11" s="73"/>
      <c r="Q11" s="73"/>
      <c r="R11" s="73"/>
      <c r="S11" s="73"/>
      <c r="T11" s="73"/>
      <c r="U11" s="73"/>
      <c r="V11" s="73"/>
      <c r="W11" s="73"/>
      <c r="X11" s="73"/>
      <c r="Y11" s="79"/>
      <c r="Z11" s="80"/>
      <c r="AA11" s="78" t="str">
        <f>IF(OR(ISBLANK(Y11),ISBLANK(Z11)),"",INDEX('Risk Matrix'!$D$2:$H$6,MATCH(Z11,'Risk Matrix'!$C$2:$C$6,0),MATCH(Y11,'Risk Matrix'!$D$7:$H$7,0)))</f>
        <v/>
      </c>
      <c r="AB11" s="78" t="str">
        <f>IF(OR(ISBLANK(Y11),ISBLANK(Z11)),"",INDEX('Risk Matrix'!$D$31:$H$34,MATCH(Z11,'Risk Matrix'!$K$31:$K$34,0),MATCH(Y11,'Risk Matrix'!$D$30:$H$30,0)))</f>
        <v/>
      </c>
      <c r="AC11" s="73"/>
      <c r="AD11" s="73"/>
      <c r="AE11" s="73"/>
      <c r="AF11" s="73"/>
    </row>
    <row r="12" spans="1:32" ht="15.75" x14ac:dyDescent="0.25">
      <c r="A12" s="73"/>
      <c r="B12" s="73"/>
      <c r="C12" s="74"/>
      <c r="D12" s="74"/>
      <c r="E12" s="74"/>
      <c r="F12" s="74"/>
      <c r="G12" s="74"/>
      <c r="H12" s="73"/>
      <c r="I12" s="73"/>
      <c r="J12" s="73"/>
      <c r="K12" s="73"/>
      <c r="L12" s="73"/>
      <c r="M12" s="73"/>
      <c r="N12" s="73"/>
      <c r="O12" s="73"/>
      <c r="P12" s="73"/>
      <c r="Q12" s="73"/>
      <c r="R12" s="73"/>
      <c r="S12" s="73"/>
      <c r="T12" s="73"/>
      <c r="U12" s="73"/>
      <c r="V12" s="73"/>
      <c r="W12" s="73"/>
      <c r="X12" s="73"/>
      <c r="Y12" s="79"/>
      <c r="Z12" s="80"/>
      <c r="AA12" s="78" t="str">
        <f>IF(OR(ISBLANK(Y12),ISBLANK(Z12)),"",INDEX('Risk Matrix'!$D$2:$H$6,MATCH(Z12,'Risk Matrix'!$C$2:$C$6,0),MATCH(Y12,'Risk Matrix'!$D$7:$H$7,0)))</f>
        <v/>
      </c>
      <c r="AB12" s="78" t="str">
        <f>IF(OR(ISBLANK(Y12),ISBLANK(Z12)),"",INDEX('Risk Matrix'!$D$31:$H$34,MATCH(Z12,'Risk Matrix'!$K$31:$K$34,0),MATCH(Y12,'Risk Matrix'!$D$30:$H$30,0)))</f>
        <v/>
      </c>
      <c r="AC12" s="73"/>
      <c r="AD12" s="73"/>
      <c r="AE12" s="73"/>
      <c r="AF12" s="73"/>
    </row>
    <row r="13" spans="1:32" ht="15.75" x14ac:dyDescent="0.25">
      <c r="A13" s="73"/>
      <c r="B13" s="73"/>
      <c r="C13" s="74"/>
      <c r="D13" s="74"/>
      <c r="E13" s="74"/>
      <c r="F13" s="74"/>
      <c r="G13" s="74"/>
      <c r="H13" s="73"/>
      <c r="I13" s="73"/>
      <c r="J13" s="73"/>
      <c r="K13" s="73"/>
      <c r="L13" s="73"/>
      <c r="M13" s="73"/>
      <c r="N13" s="73"/>
      <c r="O13" s="73"/>
      <c r="P13" s="73"/>
      <c r="Q13" s="73"/>
      <c r="R13" s="73"/>
      <c r="S13" s="73"/>
      <c r="T13" s="73"/>
      <c r="U13" s="73"/>
      <c r="V13" s="73"/>
      <c r="W13" s="73"/>
      <c r="X13" s="73"/>
      <c r="Y13" s="79"/>
      <c r="Z13" s="80"/>
      <c r="AA13" s="78" t="str">
        <f>IF(OR(ISBLANK(Y13),ISBLANK(Z13)),"",INDEX('Risk Matrix'!$D$2:$H$6,MATCH(Z13,'Risk Matrix'!$C$2:$C$6,0),MATCH(Y13,'Risk Matrix'!$D$7:$H$7,0)))</f>
        <v/>
      </c>
      <c r="AB13" s="78" t="str">
        <f>IF(OR(ISBLANK(Y13),ISBLANK(Z13)),"",INDEX('Risk Matrix'!$D$31:$H$34,MATCH(Z13,'Risk Matrix'!$K$31:$K$34,0),MATCH(Y13,'Risk Matrix'!$D$30:$H$30,0)))</f>
        <v/>
      </c>
      <c r="AC13" s="73"/>
      <c r="AD13" s="73"/>
      <c r="AE13" s="73"/>
      <c r="AF13" s="73"/>
    </row>
    <row r="14" spans="1:32" ht="15.75" x14ac:dyDescent="0.25">
      <c r="A14" s="73"/>
      <c r="B14" s="73"/>
      <c r="C14" s="74"/>
      <c r="D14" s="74"/>
      <c r="E14" s="74"/>
      <c r="F14" s="74"/>
      <c r="G14" s="74"/>
      <c r="H14" s="73"/>
      <c r="I14" s="73"/>
      <c r="J14" s="73"/>
      <c r="K14" s="73"/>
      <c r="L14" s="73"/>
      <c r="M14" s="73"/>
      <c r="N14" s="73"/>
      <c r="O14" s="73"/>
      <c r="P14" s="73"/>
      <c r="Q14" s="73"/>
      <c r="R14" s="73"/>
      <c r="S14" s="73"/>
      <c r="T14" s="73"/>
      <c r="U14" s="73"/>
      <c r="V14" s="73"/>
      <c r="W14" s="73"/>
      <c r="X14" s="73"/>
      <c r="Y14" s="79"/>
      <c r="Z14" s="80"/>
      <c r="AA14" s="78" t="str">
        <f>IF(OR(ISBLANK(Y14),ISBLANK(Z14)),"",INDEX('Risk Matrix'!$D$2:$H$6,MATCH(Z14,'Risk Matrix'!$C$2:$C$6,0),MATCH(Y14,'Risk Matrix'!$D$7:$H$7,0)))</f>
        <v/>
      </c>
      <c r="AB14" s="78" t="str">
        <f>IF(OR(ISBLANK(Y14),ISBLANK(Z14)),"",INDEX('Risk Matrix'!$D$31:$H$34,MATCH(Z14,'Risk Matrix'!$K$31:$K$34,0),MATCH(Y14,'Risk Matrix'!$D$30:$H$30,0)))</f>
        <v/>
      </c>
      <c r="AC14" s="73"/>
      <c r="AD14" s="73"/>
      <c r="AE14" s="73"/>
      <c r="AF14" s="73"/>
    </row>
    <row r="15" spans="1:32" ht="15.75" x14ac:dyDescent="0.25">
      <c r="A15" s="73"/>
      <c r="B15" s="73"/>
      <c r="C15" s="74"/>
      <c r="D15" s="74"/>
      <c r="E15" s="74"/>
      <c r="F15" s="74"/>
      <c r="G15" s="74"/>
      <c r="H15" s="73"/>
      <c r="I15" s="73"/>
      <c r="J15" s="73"/>
      <c r="K15" s="73"/>
      <c r="L15" s="73"/>
      <c r="M15" s="73"/>
      <c r="N15" s="73"/>
      <c r="O15" s="73"/>
      <c r="P15" s="73"/>
      <c r="Q15" s="73"/>
      <c r="R15" s="73"/>
      <c r="S15" s="73"/>
      <c r="T15" s="73"/>
      <c r="U15" s="73"/>
      <c r="V15" s="73"/>
      <c r="W15" s="73"/>
      <c r="X15" s="73"/>
      <c r="Y15" s="79"/>
      <c r="Z15" s="80"/>
      <c r="AA15" s="78" t="str">
        <f>IF(OR(ISBLANK(Y15),ISBLANK(Z15)),"",INDEX('Risk Matrix'!$D$2:$H$6,MATCH(Z15,'Risk Matrix'!$C$2:$C$6,0),MATCH(Y15,'Risk Matrix'!$D$7:$H$7,0)))</f>
        <v/>
      </c>
      <c r="AB15" s="78" t="str">
        <f>IF(OR(ISBLANK(Y15),ISBLANK(Z15)),"",INDEX('Risk Matrix'!$D$31:$H$34,MATCH(Z15,'Risk Matrix'!$K$31:$K$34,0),MATCH(Y15,'Risk Matrix'!$D$30:$H$30,0)))</f>
        <v/>
      </c>
      <c r="AC15" s="73"/>
      <c r="AD15" s="73"/>
      <c r="AE15" s="73"/>
      <c r="AF15" s="73"/>
    </row>
    <row r="16" spans="1:32" ht="15.75" x14ac:dyDescent="0.25">
      <c r="A16" s="73"/>
      <c r="B16" s="73"/>
      <c r="C16" s="74"/>
      <c r="D16" s="74"/>
      <c r="E16" s="74"/>
      <c r="F16" s="74"/>
      <c r="G16" s="74"/>
      <c r="H16" s="73"/>
      <c r="I16" s="73"/>
      <c r="J16" s="73"/>
      <c r="K16" s="73"/>
      <c r="L16" s="73"/>
      <c r="M16" s="73"/>
      <c r="N16" s="73"/>
      <c r="O16" s="73"/>
      <c r="P16" s="73"/>
      <c r="Q16" s="73"/>
      <c r="R16" s="73"/>
      <c r="S16" s="73"/>
      <c r="T16" s="73"/>
      <c r="U16" s="73"/>
      <c r="V16" s="73"/>
      <c r="W16" s="73"/>
      <c r="X16" s="73"/>
      <c r="Y16" s="79"/>
      <c r="Z16" s="80"/>
      <c r="AA16" s="78" t="str">
        <f>IF(OR(ISBLANK(Y16),ISBLANK(Z16)),"",INDEX('Risk Matrix'!$D$2:$H$6,MATCH(Z16,'Risk Matrix'!$C$2:$C$6,0),MATCH(Y16,'Risk Matrix'!$D$7:$H$7,0)))</f>
        <v/>
      </c>
      <c r="AB16" s="78" t="str">
        <f>IF(OR(ISBLANK(Y16),ISBLANK(Z16)),"",INDEX('Risk Matrix'!$D$31:$H$34,MATCH(Z16,'Risk Matrix'!$K$31:$K$34,0),MATCH(Y16,'Risk Matrix'!$D$30:$H$30,0)))</f>
        <v/>
      </c>
      <c r="AC16" s="73"/>
      <c r="AD16" s="73"/>
      <c r="AE16" s="73"/>
      <c r="AF16" s="73"/>
    </row>
    <row r="17" spans="1:31" ht="15.75" x14ac:dyDescent="0.25">
      <c r="A17" s="73"/>
      <c r="B17" s="73"/>
      <c r="C17" s="74"/>
      <c r="D17" s="74"/>
      <c r="E17" s="74"/>
      <c r="F17" s="74"/>
      <c r="G17" s="74"/>
      <c r="H17" s="73"/>
      <c r="I17" s="73"/>
      <c r="J17" s="73"/>
      <c r="K17" s="73"/>
      <c r="L17" s="73"/>
      <c r="M17" s="73"/>
      <c r="N17" s="73"/>
      <c r="O17" s="73"/>
      <c r="P17" s="73"/>
      <c r="Q17" s="73"/>
      <c r="R17" s="73"/>
      <c r="S17" s="73"/>
      <c r="T17" s="73"/>
      <c r="U17" s="73"/>
      <c r="V17" s="73"/>
      <c r="W17" s="73"/>
      <c r="X17" s="73"/>
      <c r="Y17" s="79"/>
      <c r="Z17" s="80"/>
      <c r="AA17" s="78" t="str">
        <f>IF(OR(ISBLANK(Y17),ISBLANK(Z17)),"",INDEX('Risk Matrix'!$D$2:$H$6,MATCH(Z17,'Risk Matrix'!$C$2:$C$6,0),MATCH(Y17,'Risk Matrix'!$D$7:$H$7,0)))</f>
        <v/>
      </c>
      <c r="AB17" s="78" t="str">
        <f>IF(OR(ISBLANK(Y17),ISBLANK(Z17)),"",INDEX('Risk Matrix'!$D$31:$H$34,MATCH(Z17,'Risk Matrix'!$K$31:$K$34,0),MATCH(Y17,'Risk Matrix'!$D$30:$H$30,0)))</f>
        <v/>
      </c>
      <c r="AC17" s="73"/>
      <c r="AD17" s="73"/>
      <c r="AE17" s="73"/>
    </row>
    <row r="18" spans="1:31" ht="15.75" x14ac:dyDescent="0.25">
      <c r="A18" s="73"/>
      <c r="B18" s="73"/>
      <c r="C18" s="74"/>
      <c r="D18" s="74"/>
      <c r="E18" s="74"/>
      <c r="F18" s="74"/>
      <c r="G18" s="74"/>
      <c r="H18" s="73"/>
      <c r="I18" s="73"/>
      <c r="J18" s="73"/>
      <c r="K18" s="73"/>
      <c r="L18" s="73"/>
      <c r="M18" s="73"/>
      <c r="N18" s="73"/>
      <c r="O18" s="73"/>
      <c r="P18" s="73"/>
      <c r="Q18" s="73"/>
      <c r="R18" s="73"/>
      <c r="S18" s="73"/>
      <c r="T18" s="73"/>
      <c r="U18" s="73"/>
      <c r="V18" s="73"/>
      <c r="W18" s="73"/>
      <c r="X18" s="73"/>
      <c r="Y18" s="79"/>
      <c r="Z18" s="80"/>
      <c r="AA18" s="78" t="str">
        <f>IF(OR(ISBLANK(Y18),ISBLANK(Z18)),"",INDEX('Risk Matrix'!$D$2:$H$6,MATCH(Z18,'Risk Matrix'!$C$2:$C$6,0),MATCH(Y18,'Risk Matrix'!$D$7:$H$7,0)))</f>
        <v/>
      </c>
      <c r="AB18" s="78" t="str">
        <f>IF(OR(ISBLANK(Y18),ISBLANK(Z18)),"",INDEX('Risk Matrix'!$D$31:$H$34,MATCH(Z18,'Risk Matrix'!$K$31:$K$34,0),MATCH(Y18,'Risk Matrix'!$D$30:$H$30,0)))</f>
        <v/>
      </c>
      <c r="AC18" s="73"/>
      <c r="AD18" s="73"/>
      <c r="AE18" s="73"/>
    </row>
    <row r="19" spans="1:31" ht="15.75" x14ac:dyDescent="0.25">
      <c r="A19" s="73"/>
      <c r="B19" s="73"/>
      <c r="C19" s="74"/>
      <c r="D19" s="74"/>
      <c r="E19" s="74"/>
      <c r="F19" s="74"/>
      <c r="G19" s="74"/>
      <c r="H19" s="73"/>
      <c r="I19" s="73"/>
      <c r="J19" s="73"/>
      <c r="K19" s="73"/>
      <c r="L19" s="73"/>
      <c r="M19" s="73"/>
      <c r="N19" s="73"/>
      <c r="O19" s="73"/>
      <c r="P19" s="73"/>
      <c r="Q19" s="73"/>
      <c r="R19" s="73"/>
      <c r="S19" s="73"/>
      <c r="T19" s="73"/>
      <c r="U19" s="73"/>
      <c r="V19" s="73"/>
      <c r="W19" s="73"/>
      <c r="X19" s="73"/>
      <c r="Y19" s="79"/>
      <c r="Z19" s="80"/>
      <c r="AA19" s="78" t="str">
        <f>IF(OR(ISBLANK(Y19),ISBLANK(Z19)),"",INDEX('Risk Matrix'!$D$2:$H$6,MATCH(Z19,'Risk Matrix'!$C$2:$C$6,0),MATCH(Y19,'Risk Matrix'!$D$7:$H$7,0)))</f>
        <v/>
      </c>
      <c r="AB19" s="78" t="str">
        <f>IF(OR(ISBLANK(Y19),ISBLANK(Z19)),"",INDEX('Risk Matrix'!$D$31:$H$34,MATCH(Z19,'Risk Matrix'!$K$31:$K$34,0),MATCH(Y19,'Risk Matrix'!$D$30:$H$30,0)))</f>
        <v/>
      </c>
      <c r="AC19" s="73"/>
      <c r="AD19" s="73"/>
      <c r="AE19" s="73"/>
    </row>
    <row r="20" spans="1:31" ht="15.75" x14ac:dyDescent="0.25">
      <c r="A20" s="73"/>
      <c r="B20" s="73"/>
      <c r="C20" s="74"/>
      <c r="D20" s="74"/>
      <c r="E20" s="74"/>
      <c r="F20" s="74"/>
      <c r="G20" s="74"/>
      <c r="H20" s="73"/>
      <c r="I20" s="73"/>
      <c r="J20" s="73"/>
      <c r="K20" s="73"/>
      <c r="L20" s="73"/>
      <c r="M20" s="73"/>
      <c r="N20" s="73"/>
      <c r="O20" s="73"/>
      <c r="P20" s="73"/>
      <c r="Q20" s="73"/>
      <c r="R20" s="73"/>
      <c r="S20" s="73"/>
      <c r="T20" s="73"/>
      <c r="U20" s="73"/>
      <c r="V20" s="73"/>
      <c r="W20" s="73"/>
      <c r="X20" s="73"/>
      <c r="Y20" s="79"/>
      <c r="Z20" s="80"/>
      <c r="AA20" s="78" t="str">
        <f>IF(OR(ISBLANK(Y20),ISBLANK(Z20)),"",INDEX('Risk Matrix'!$D$2:$H$6,MATCH(Z20,'Risk Matrix'!$C$2:$C$6,0),MATCH(Y20,'Risk Matrix'!$D$7:$H$7,0)))</f>
        <v/>
      </c>
      <c r="AB20" s="78" t="str">
        <f>IF(OR(ISBLANK(Y20),ISBLANK(Z20)),"",INDEX('Risk Matrix'!$D$31:$H$34,MATCH(Z20,'Risk Matrix'!$K$31:$K$34,0),MATCH(Y20,'Risk Matrix'!$D$30:$H$30,0)))</f>
        <v/>
      </c>
      <c r="AC20" s="73"/>
      <c r="AD20" s="73"/>
      <c r="AE20" s="73"/>
    </row>
    <row r="21" spans="1:31" ht="15.75" x14ac:dyDescent="0.25">
      <c r="A21" s="73"/>
      <c r="B21" s="73"/>
      <c r="C21" s="74"/>
      <c r="D21" s="74"/>
      <c r="E21" s="74"/>
      <c r="F21" s="74"/>
      <c r="G21" s="74"/>
      <c r="H21" s="73"/>
      <c r="I21" s="73"/>
      <c r="J21" s="73"/>
      <c r="K21" s="73"/>
      <c r="L21" s="73"/>
      <c r="M21" s="73"/>
      <c r="N21" s="73"/>
      <c r="O21" s="73"/>
      <c r="P21" s="73"/>
      <c r="Q21" s="73"/>
      <c r="R21" s="73"/>
      <c r="S21" s="73"/>
      <c r="T21" s="73"/>
      <c r="U21" s="73"/>
      <c r="V21" s="73"/>
      <c r="W21" s="73"/>
      <c r="X21" s="73"/>
      <c r="Y21" s="79"/>
      <c r="Z21" s="80"/>
      <c r="AA21" s="78" t="str">
        <f>IF(OR(ISBLANK(Y21),ISBLANK(Z21)),"",INDEX('Risk Matrix'!$D$2:$H$6,MATCH(Z21,'Risk Matrix'!$C$2:$C$6,0),MATCH(Y21,'Risk Matrix'!$D$7:$H$7,0)))</f>
        <v/>
      </c>
      <c r="AB21" s="78" t="str">
        <f>IF(OR(ISBLANK(Y21),ISBLANK(Z21)),"",INDEX('Risk Matrix'!$D$31:$H$34,MATCH(Z21,'Risk Matrix'!$K$31:$K$34,0),MATCH(Y21,'Risk Matrix'!$D$30:$H$30,0)))</f>
        <v/>
      </c>
      <c r="AC21" s="73"/>
      <c r="AD21" s="73"/>
      <c r="AE21" s="73"/>
    </row>
    <row r="22" spans="1:31" ht="15.75" x14ac:dyDescent="0.25">
      <c r="A22" s="73"/>
      <c r="B22" s="73"/>
      <c r="C22" s="74"/>
      <c r="D22" s="74"/>
      <c r="E22" s="74"/>
      <c r="F22" s="74"/>
      <c r="G22" s="74"/>
      <c r="H22" s="73"/>
      <c r="I22" s="73"/>
      <c r="J22" s="73"/>
      <c r="K22" s="73"/>
      <c r="L22" s="73"/>
      <c r="M22" s="73"/>
      <c r="N22" s="73"/>
      <c r="O22" s="73"/>
      <c r="P22" s="73"/>
      <c r="Q22" s="73"/>
      <c r="R22" s="73"/>
      <c r="S22" s="73"/>
      <c r="T22" s="73"/>
      <c r="U22" s="73"/>
      <c r="V22" s="73"/>
      <c r="W22" s="73"/>
      <c r="X22" s="73"/>
      <c r="Y22" s="79"/>
      <c r="Z22" s="80"/>
      <c r="AA22" s="78" t="str">
        <f>IF(OR(ISBLANK(Y22),ISBLANK(Z22)),"",INDEX('Risk Matrix'!$D$2:$H$6,MATCH(Z22,'Risk Matrix'!$C$2:$C$6,0),MATCH(Y22,'Risk Matrix'!$D$7:$H$7,0)))</f>
        <v/>
      </c>
      <c r="AB22" s="78" t="str">
        <f>IF(OR(ISBLANK(Y22),ISBLANK(Z22)),"",INDEX('Risk Matrix'!$D$31:$H$34,MATCH(Z22,'Risk Matrix'!$K$31:$K$34,0),MATCH(Y22,'Risk Matrix'!$D$30:$H$30,0)))</f>
        <v/>
      </c>
      <c r="AC22" s="73"/>
      <c r="AD22" s="73"/>
      <c r="AE22" s="73"/>
    </row>
    <row r="23" spans="1:31" ht="15.75" x14ac:dyDescent="0.25">
      <c r="A23" s="73"/>
      <c r="B23" s="73"/>
      <c r="C23" s="74"/>
      <c r="D23" s="74"/>
      <c r="E23" s="74"/>
      <c r="F23" s="74"/>
      <c r="G23" s="74"/>
      <c r="H23" s="73"/>
      <c r="I23" s="73"/>
      <c r="J23" s="73"/>
      <c r="K23" s="73"/>
      <c r="L23" s="73"/>
      <c r="M23" s="73"/>
      <c r="N23" s="73"/>
      <c r="O23" s="73"/>
      <c r="P23" s="73"/>
      <c r="Q23" s="73"/>
      <c r="R23" s="73"/>
      <c r="S23" s="73"/>
      <c r="T23" s="73"/>
      <c r="U23" s="73"/>
      <c r="V23" s="73"/>
      <c r="W23" s="73"/>
      <c r="X23" s="73"/>
      <c r="Y23" s="79"/>
      <c r="Z23" s="80"/>
      <c r="AA23" s="78" t="str">
        <f>IF(OR(ISBLANK(Y23),ISBLANK(Z23)),"",INDEX('Risk Matrix'!$D$2:$H$6,MATCH(Z23,'Risk Matrix'!$C$2:$C$6,0),MATCH(Y23,'Risk Matrix'!$D$7:$H$7,0)))</f>
        <v/>
      </c>
      <c r="AB23" s="78" t="str">
        <f>IF(OR(ISBLANK(Y23),ISBLANK(Z23)),"",INDEX('Risk Matrix'!$D$31:$H$34,MATCH(Z23,'Risk Matrix'!$K$31:$K$34,0),MATCH(Y23,'Risk Matrix'!$D$30:$H$30,0)))</f>
        <v/>
      </c>
      <c r="AC23" s="73"/>
      <c r="AD23" s="73"/>
      <c r="AE23" s="73"/>
    </row>
    <row r="24" spans="1:31" ht="15.75" x14ac:dyDescent="0.25">
      <c r="A24" s="73"/>
      <c r="B24" s="73"/>
      <c r="C24" s="74"/>
      <c r="D24" s="74"/>
      <c r="E24" s="74"/>
      <c r="F24" s="74"/>
      <c r="G24" s="74"/>
      <c r="H24" s="73"/>
      <c r="I24" s="73"/>
      <c r="J24" s="73"/>
      <c r="K24" s="73"/>
      <c r="L24" s="73"/>
      <c r="M24" s="73"/>
      <c r="N24" s="73"/>
      <c r="O24" s="73"/>
      <c r="P24" s="73"/>
      <c r="Q24" s="73"/>
      <c r="R24" s="73"/>
      <c r="S24" s="73"/>
      <c r="T24" s="73"/>
      <c r="U24" s="73"/>
      <c r="V24" s="73"/>
      <c r="W24" s="73"/>
      <c r="X24" s="73"/>
      <c r="Y24" s="79"/>
      <c r="Z24" s="80"/>
      <c r="AA24" s="78" t="str">
        <f>IF(OR(ISBLANK(Y24),ISBLANK(Z24)),"",INDEX('Risk Matrix'!$D$2:$H$6,MATCH(Z24,'Risk Matrix'!$C$2:$C$6,0),MATCH(Y24,'Risk Matrix'!$D$7:$H$7,0)))</f>
        <v/>
      </c>
      <c r="AB24" s="78" t="str">
        <f>IF(OR(ISBLANK(Y24),ISBLANK(Z24)),"",INDEX('Risk Matrix'!$D$31:$H$34,MATCH(Z24,'Risk Matrix'!$K$31:$K$34,0),MATCH(Y24,'Risk Matrix'!$D$30:$H$30,0)))</f>
        <v/>
      </c>
      <c r="AC24" s="73"/>
      <c r="AD24" s="73"/>
      <c r="AE24" s="73"/>
    </row>
    <row r="25" spans="1:31" ht="15.75" x14ac:dyDescent="0.25">
      <c r="A25" s="73"/>
      <c r="B25" s="73"/>
      <c r="C25" s="74"/>
      <c r="D25" s="74"/>
      <c r="E25" s="74"/>
      <c r="F25" s="74"/>
      <c r="G25" s="74"/>
      <c r="H25" s="73"/>
      <c r="I25" s="73"/>
      <c r="J25" s="73"/>
      <c r="K25" s="73"/>
      <c r="L25" s="73"/>
      <c r="M25" s="73"/>
      <c r="N25" s="73"/>
      <c r="O25" s="73"/>
      <c r="P25" s="73"/>
      <c r="Q25" s="73"/>
      <c r="R25" s="73"/>
      <c r="S25" s="73"/>
      <c r="T25" s="73"/>
      <c r="U25" s="73"/>
      <c r="V25" s="73"/>
      <c r="W25" s="73"/>
      <c r="X25" s="73"/>
      <c r="Y25" s="79"/>
      <c r="Z25" s="80"/>
      <c r="AA25" s="78" t="str">
        <f>IF(OR(ISBLANK(Y25),ISBLANK(Z25)),"",INDEX('Risk Matrix'!$D$2:$H$6,MATCH(Z25,'Risk Matrix'!$C$2:$C$6,0),MATCH(Y25,'Risk Matrix'!$D$7:$H$7,0)))</f>
        <v/>
      </c>
      <c r="AB25" s="78" t="str">
        <f>IF(OR(ISBLANK(Y25),ISBLANK(Z25)),"",INDEX('Risk Matrix'!$D$31:$H$34,MATCH(Z25,'Risk Matrix'!$K$31:$K$34,0),MATCH(Y25,'Risk Matrix'!$D$30:$H$30,0)))</f>
        <v/>
      </c>
      <c r="AC25" s="73"/>
      <c r="AD25" s="73"/>
      <c r="AE25" s="73"/>
    </row>
    <row r="26" spans="1:31" ht="15.75" x14ac:dyDescent="0.25">
      <c r="A26" s="73"/>
      <c r="B26" s="73"/>
      <c r="C26" s="74"/>
      <c r="D26" s="74"/>
      <c r="E26" s="74"/>
      <c r="F26" s="74"/>
      <c r="G26" s="74"/>
      <c r="H26" s="73"/>
      <c r="I26" s="73"/>
      <c r="J26" s="73"/>
      <c r="K26" s="73"/>
      <c r="L26" s="73"/>
      <c r="M26" s="73"/>
      <c r="N26" s="73"/>
      <c r="O26" s="73"/>
      <c r="P26" s="73"/>
      <c r="Q26" s="73"/>
      <c r="R26" s="73"/>
      <c r="S26" s="73"/>
      <c r="T26" s="73"/>
      <c r="U26" s="73"/>
      <c r="V26" s="73"/>
      <c r="W26" s="73"/>
      <c r="X26" s="73"/>
      <c r="Y26" s="79"/>
      <c r="Z26" s="80"/>
      <c r="AA26" s="78" t="str">
        <f>IF(OR(ISBLANK(Y26),ISBLANK(Z26)),"",INDEX('Risk Matrix'!$D$2:$H$6,MATCH(Z26,'Risk Matrix'!$C$2:$C$6,0),MATCH(Y26,'Risk Matrix'!$D$7:$H$7,0)))</f>
        <v/>
      </c>
      <c r="AB26" s="78" t="str">
        <f>IF(OR(ISBLANK(Y26),ISBLANK(Z26)),"",INDEX('Risk Matrix'!$D$31:$H$34,MATCH(Z26,'Risk Matrix'!$K$31:$K$34,0),MATCH(Y26,'Risk Matrix'!$D$30:$H$30,0)))</f>
        <v/>
      </c>
      <c r="AC26" s="73"/>
      <c r="AD26" s="73"/>
      <c r="AE26" s="73"/>
    </row>
    <row r="27" spans="1:31" ht="15.75" x14ac:dyDescent="0.25">
      <c r="A27" s="73"/>
      <c r="B27" s="73"/>
      <c r="C27" s="74"/>
      <c r="D27" s="74"/>
      <c r="E27" s="74"/>
      <c r="F27" s="74"/>
      <c r="G27" s="74"/>
      <c r="H27" s="73"/>
      <c r="I27" s="73"/>
      <c r="J27" s="73"/>
      <c r="K27" s="73"/>
      <c r="L27" s="73"/>
      <c r="M27" s="73"/>
      <c r="N27" s="73"/>
      <c r="O27" s="73"/>
      <c r="P27" s="73"/>
      <c r="Q27" s="73"/>
      <c r="R27" s="73"/>
      <c r="S27" s="73"/>
      <c r="T27" s="73"/>
      <c r="U27" s="73"/>
      <c r="V27" s="73"/>
      <c r="W27" s="73"/>
      <c r="X27" s="73"/>
      <c r="Y27" s="79"/>
      <c r="Z27" s="80"/>
      <c r="AA27" s="78" t="str">
        <f>IF(OR(ISBLANK(Y27),ISBLANK(Z27)),"",INDEX('Risk Matrix'!$D$2:$H$6,MATCH(Z27,'Risk Matrix'!$C$2:$C$6,0),MATCH(Y27,'Risk Matrix'!$D$7:$H$7,0)))</f>
        <v/>
      </c>
      <c r="AB27" s="78" t="str">
        <f>IF(OR(ISBLANK(Y27),ISBLANK(Z27)),"",INDEX('Risk Matrix'!$D$31:$H$34,MATCH(Z27,'Risk Matrix'!$K$31:$K$34,0),MATCH(Y27,'Risk Matrix'!$D$30:$H$30,0)))</f>
        <v/>
      </c>
      <c r="AC27" s="73"/>
      <c r="AD27" s="73"/>
      <c r="AE27" s="73"/>
    </row>
    <row r="28" spans="1:31" ht="15.75" x14ac:dyDescent="0.25">
      <c r="A28" s="73"/>
      <c r="B28" s="73"/>
      <c r="C28" s="74"/>
      <c r="D28" s="74"/>
      <c r="E28" s="74"/>
      <c r="F28" s="74"/>
      <c r="G28" s="74"/>
      <c r="H28" s="73"/>
      <c r="I28" s="73"/>
      <c r="J28" s="73"/>
      <c r="K28" s="73"/>
      <c r="L28" s="73"/>
      <c r="M28" s="73"/>
      <c r="N28" s="73"/>
      <c r="O28" s="73"/>
      <c r="P28" s="73"/>
      <c r="Q28" s="73"/>
      <c r="R28" s="73"/>
      <c r="S28" s="73"/>
      <c r="T28" s="73"/>
      <c r="U28" s="73"/>
      <c r="V28" s="73"/>
      <c r="W28" s="73"/>
      <c r="X28" s="73"/>
      <c r="Y28" s="79"/>
      <c r="Z28" s="80"/>
      <c r="AA28" s="78" t="str">
        <f>IF(OR(ISBLANK(Y28),ISBLANK(Z28)),"",INDEX('Risk Matrix'!$D$2:$H$6,MATCH(Z28,'Risk Matrix'!$C$2:$C$6,0),MATCH(Y28,'Risk Matrix'!$D$7:$H$7,0)))</f>
        <v/>
      </c>
      <c r="AB28" s="78" t="str">
        <f>IF(OR(ISBLANK(Y28),ISBLANK(Z28)),"",INDEX('Risk Matrix'!$D$31:$H$34,MATCH(Z28,'Risk Matrix'!$K$31:$K$34,0),MATCH(Y28,'Risk Matrix'!$D$30:$H$30,0)))</f>
        <v/>
      </c>
      <c r="AC28" s="73"/>
      <c r="AD28" s="73"/>
      <c r="AE28" s="73"/>
    </row>
    <row r="29" spans="1:31" ht="15.75" x14ac:dyDescent="0.25">
      <c r="A29" s="73"/>
      <c r="B29" s="73"/>
      <c r="C29" s="74"/>
      <c r="D29" s="74"/>
      <c r="E29" s="74"/>
      <c r="F29" s="74"/>
      <c r="G29" s="74"/>
      <c r="H29" s="73"/>
      <c r="I29" s="73"/>
      <c r="J29" s="73"/>
      <c r="K29" s="73"/>
      <c r="L29" s="73"/>
      <c r="M29" s="73"/>
      <c r="N29" s="73"/>
      <c r="O29" s="73"/>
      <c r="P29" s="73"/>
      <c r="Q29" s="73"/>
      <c r="R29" s="73"/>
      <c r="S29" s="73"/>
      <c r="T29" s="73"/>
      <c r="U29" s="73"/>
      <c r="V29" s="73"/>
      <c r="W29" s="73"/>
      <c r="X29" s="73"/>
      <c r="Y29" s="79"/>
      <c r="Z29" s="80"/>
      <c r="AA29" s="78" t="str">
        <f>IF(OR(ISBLANK(Y29),ISBLANK(Z29)),"",INDEX('Risk Matrix'!$D$2:$H$6,MATCH(Z29,'Risk Matrix'!$C$2:$C$6,0),MATCH(Y29,'Risk Matrix'!$D$7:$H$7,0)))</f>
        <v/>
      </c>
      <c r="AB29" s="78" t="str">
        <f>IF(OR(ISBLANK(Y29),ISBLANK(Z29)),"",INDEX('Risk Matrix'!$D$31:$H$34,MATCH(Z29,'Risk Matrix'!$K$31:$K$34,0),MATCH(Y29,'Risk Matrix'!$D$30:$H$30,0)))</f>
        <v/>
      </c>
      <c r="AC29" s="73"/>
      <c r="AD29" s="73"/>
      <c r="AE29" s="73"/>
    </row>
    <row r="30" spans="1:31" ht="15.75" x14ac:dyDescent="0.25">
      <c r="A30" s="73"/>
      <c r="B30" s="73"/>
      <c r="C30" s="74"/>
      <c r="D30" s="74"/>
      <c r="E30" s="74"/>
      <c r="F30" s="74"/>
      <c r="G30" s="74"/>
      <c r="H30" s="73"/>
      <c r="I30" s="73"/>
      <c r="J30" s="73"/>
      <c r="K30" s="73"/>
      <c r="L30" s="73"/>
      <c r="M30" s="73"/>
      <c r="N30" s="73"/>
      <c r="O30" s="73"/>
      <c r="P30" s="73"/>
      <c r="Q30" s="73"/>
      <c r="R30" s="73"/>
      <c r="S30" s="73"/>
      <c r="T30" s="73"/>
      <c r="U30" s="73"/>
      <c r="V30" s="73"/>
      <c r="W30" s="73"/>
      <c r="X30" s="73"/>
      <c r="Y30" s="79"/>
      <c r="Z30" s="80"/>
      <c r="AA30" s="78" t="str">
        <f>IF(OR(ISBLANK(Y30),ISBLANK(Z30)),"",INDEX('Risk Matrix'!$D$2:$H$6,MATCH(Z30,'Risk Matrix'!$C$2:$C$6,0),MATCH(Y30,'Risk Matrix'!$D$7:$H$7,0)))</f>
        <v/>
      </c>
      <c r="AB30" s="78" t="str">
        <f>IF(OR(ISBLANK(Y30),ISBLANK(Z30)),"",INDEX('Risk Matrix'!$D$31:$H$34,MATCH(Z30,'Risk Matrix'!$K$31:$K$34,0),MATCH(Y30,'Risk Matrix'!$D$30:$H$30,0)))</f>
        <v/>
      </c>
      <c r="AC30" s="73"/>
      <c r="AD30" s="73"/>
      <c r="AE30" s="73"/>
    </row>
    <row r="31" spans="1:31" ht="15.75" x14ac:dyDescent="0.25">
      <c r="A31" s="73"/>
      <c r="B31" s="73"/>
      <c r="C31" s="74"/>
      <c r="D31" s="74"/>
      <c r="E31" s="74"/>
      <c r="F31" s="74"/>
      <c r="G31" s="74"/>
      <c r="H31" s="73"/>
      <c r="I31" s="73"/>
      <c r="J31" s="73"/>
      <c r="K31" s="73"/>
      <c r="L31" s="73"/>
      <c r="M31" s="73"/>
      <c r="N31" s="73"/>
      <c r="O31" s="73"/>
      <c r="P31" s="73"/>
      <c r="Q31" s="73"/>
      <c r="R31" s="73"/>
      <c r="S31" s="73"/>
      <c r="T31" s="73"/>
      <c r="U31" s="73"/>
      <c r="V31" s="73"/>
      <c r="W31" s="73"/>
      <c r="X31" s="73"/>
      <c r="Y31" s="79"/>
      <c r="Z31" s="80"/>
      <c r="AA31" s="78" t="str">
        <f>IF(OR(ISBLANK(Y31),ISBLANK(Z31)),"",INDEX('Risk Matrix'!$D$2:$H$6,MATCH(Z31,'Risk Matrix'!$C$2:$C$6,0),MATCH(Y31,'Risk Matrix'!$D$7:$H$7,0)))</f>
        <v/>
      </c>
      <c r="AB31" s="78" t="str">
        <f>IF(OR(ISBLANK(Y31),ISBLANK(Z31)),"",INDEX('Risk Matrix'!$D$31:$H$34,MATCH(Z31,'Risk Matrix'!$K$31:$K$34,0),MATCH(Y31,'Risk Matrix'!$D$30:$H$30,0)))</f>
        <v/>
      </c>
      <c r="AC31" s="73"/>
      <c r="AD31" s="73"/>
      <c r="AE31" s="73"/>
    </row>
    <row r="32" spans="1:31" ht="15.75" x14ac:dyDescent="0.25">
      <c r="A32" s="73"/>
      <c r="B32" s="73"/>
      <c r="C32" s="74"/>
      <c r="D32" s="74"/>
      <c r="E32" s="74"/>
      <c r="F32" s="74"/>
      <c r="G32" s="74"/>
      <c r="H32" s="73"/>
      <c r="I32" s="73"/>
      <c r="J32" s="73"/>
      <c r="K32" s="73"/>
      <c r="L32" s="73"/>
      <c r="M32" s="73"/>
      <c r="N32" s="73"/>
      <c r="O32" s="73"/>
      <c r="P32" s="73"/>
      <c r="Q32" s="73"/>
      <c r="R32" s="73"/>
      <c r="S32" s="73"/>
      <c r="T32" s="73"/>
      <c r="U32" s="73"/>
      <c r="V32" s="73"/>
      <c r="W32" s="73"/>
      <c r="X32" s="73"/>
      <c r="Y32" s="79"/>
      <c r="Z32" s="80"/>
      <c r="AA32" s="78" t="str">
        <f>IF(OR(ISBLANK(Y32),ISBLANK(Z32)),"",INDEX('Risk Matrix'!$D$2:$H$6,MATCH(Z32,'Risk Matrix'!$C$2:$C$6,0),MATCH(Y32,'Risk Matrix'!$D$7:$H$7,0)))</f>
        <v/>
      </c>
      <c r="AB32" s="78" t="str">
        <f>IF(OR(ISBLANK(Y32),ISBLANK(Z32)),"",INDEX('Risk Matrix'!$D$31:$H$34,MATCH(Z32,'Risk Matrix'!$K$31:$K$34,0),MATCH(Y32,'Risk Matrix'!$D$30:$H$30,0)))</f>
        <v/>
      </c>
      <c r="AC32" s="73"/>
      <c r="AD32" s="73"/>
      <c r="AE32" s="73"/>
    </row>
    <row r="33" spans="25:28" ht="15.75" x14ac:dyDescent="0.25">
      <c r="Y33" s="79"/>
      <c r="Z33" s="80"/>
      <c r="AA33" s="78" t="str">
        <f>IF(OR(ISBLANK(Y33),ISBLANK(Z33)),"",INDEX('Risk Matrix'!$D$2:$H$6,MATCH(Z33,'Risk Matrix'!$C$2:$C$6,0),MATCH(Y33,'Risk Matrix'!$D$7:$H$7,0)))</f>
        <v/>
      </c>
      <c r="AB33" s="78" t="str">
        <f>IF(OR(ISBLANK(Y33),ISBLANK(Z33)),"",INDEX('Risk Matrix'!$D$31:$H$34,MATCH(Z33,'Risk Matrix'!$K$31:$K$34,0),MATCH(Y33,'Risk Matrix'!$D$30:$H$30,0)))</f>
        <v/>
      </c>
    </row>
    <row r="34" spans="25:28" ht="15.75" x14ac:dyDescent="0.25">
      <c r="Y34" s="79"/>
      <c r="Z34" s="80"/>
      <c r="AA34" s="78" t="str">
        <f>IF(OR(ISBLANK(Y34),ISBLANK(Z34)),"",INDEX('Risk Matrix'!$D$2:$H$6,MATCH(Z34,'Risk Matrix'!$C$2:$C$6,0),MATCH(Y34,'Risk Matrix'!$D$7:$H$7,0)))</f>
        <v/>
      </c>
      <c r="AB34" s="78" t="str">
        <f>IF(OR(ISBLANK(Y34),ISBLANK(Z34)),"",INDEX('Risk Matrix'!$D$31:$H$34,MATCH(Z34,'Risk Matrix'!$K$31:$K$34,0),MATCH(Y34,'Risk Matrix'!$D$30:$H$30,0)))</f>
        <v/>
      </c>
    </row>
    <row r="35" spans="25:28" ht="15.75" x14ac:dyDescent="0.25">
      <c r="Y35" s="79"/>
      <c r="Z35" s="80"/>
      <c r="AA35" s="78" t="str">
        <f>IF(OR(ISBLANK(Y35),ISBLANK(Z35)),"",INDEX('Risk Matrix'!$D$2:$H$6,MATCH(Z35,'Risk Matrix'!$C$2:$C$6,0),MATCH(Y35,'Risk Matrix'!$D$7:$H$7,0)))</f>
        <v/>
      </c>
      <c r="AB35" s="78" t="str">
        <f>IF(OR(ISBLANK(Y35),ISBLANK(Z35)),"",INDEX('Risk Matrix'!$D$31:$H$34,MATCH(Z35,'Risk Matrix'!$K$31:$K$34,0),MATCH(Y35,'Risk Matrix'!$D$30:$H$30,0)))</f>
        <v/>
      </c>
    </row>
    <row r="36" spans="25:28" ht="15.75" x14ac:dyDescent="0.25">
      <c r="Y36" s="79"/>
      <c r="Z36" s="80"/>
      <c r="AA36" s="78" t="str">
        <f>IF(OR(ISBLANK(Y36),ISBLANK(Z36)),"",INDEX('Risk Matrix'!$D$2:$H$6,MATCH(Z36,'Risk Matrix'!$C$2:$C$6,0),MATCH(Y36,'Risk Matrix'!$D$7:$H$7,0)))</f>
        <v/>
      </c>
      <c r="AB36" s="78" t="str">
        <f>IF(OR(ISBLANK(Y36),ISBLANK(Z36)),"",INDEX('Risk Matrix'!$D$31:$H$34,MATCH(Z36,'Risk Matrix'!$K$31:$K$34,0),MATCH(Y36,'Risk Matrix'!$D$30:$H$30,0)))</f>
        <v/>
      </c>
    </row>
    <row r="37" spans="25:28" ht="15.75" x14ac:dyDescent="0.25">
      <c r="Y37" s="79"/>
      <c r="Z37" s="80"/>
      <c r="AA37" s="78" t="str">
        <f>IF(OR(ISBLANK(Y37),ISBLANK(Z37)),"",INDEX('Risk Matrix'!$D$2:$H$6,MATCH(Z37,'Risk Matrix'!$C$2:$C$6,0),MATCH(Y37,'Risk Matrix'!$D$7:$H$7,0)))</f>
        <v/>
      </c>
      <c r="AB37" s="78" t="str">
        <f>IF(OR(ISBLANK(Y37),ISBLANK(Z37)),"",INDEX('Risk Matrix'!$D$31:$H$34,MATCH(Z37,'Risk Matrix'!$K$31:$K$34,0),MATCH(Y37,'Risk Matrix'!$D$30:$H$30,0)))</f>
        <v/>
      </c>
    </row>
    <row r="38" spans="25:28" ht="15.75" x14ac:dyDescent="0.25">
      <c r="Y38" s="79"/>
      <c r="Z38" s="80"/>
      <c r="AA38" s="78" t="str">
        <f>IF(OR(ISBLANK(Y38),ISBLANK(Z38)),"",INDEX('Risk Matrix'!$D$2:$H$6,MATCH(Z38,'Risk Matrix'!$C$2:$C$6,0),MATCH(Y38,'Risk Matrix'!$D$7:$H$7,0)))</f>
        <v/>
      </c>
      <c r="AB38" s="78" t="str">
        <f>IF(OR(ISBLANK(Y38),ISBLANK(Z38)),"",INDEX('Risk Matrix'!$D$31:$H$34,MATCH(Z38,'Risk Matrix'!$K$31:$K$34,0),MATCH(Y38,'Risk Matrix'!$D$30:$H$30,0)))</f>
        <v/>
      </c>
    </row>
    <row r="39" spans="25:28" ht="15.75" x14ac:dyDescent="0.25">
      <c r="Y39" s="79"/>
      <c r="Z39" s="80"/>
      <c r="AA39" s="78" t="str">
        <f>IF(OR(ISBLANK(Y39),ISBLANK(Z39)),"",INDEX('Risk Matrix'!$D$2:$H$6,MATCH(Z39,'Risk Matrix'!$C$2:$C$6,0),MATCH(Y39,'Risk Matrix'!$D$7:$H$7,0)))</f>
        <v/>
      </c>
      <c r="AB39" s="78" t="str">
        <f>IF(OR(ISBLANK(Y39),ISBLANK(Z39)),"",INDEX('Risk Matrix'!$D$31:$H$34,MATCH(Z39,'Risk Matrix'!$K$31:$K$34,0),MATCH(Y39,'Risk Matrix'!$D$30:$H$30,0)))</f>
        <v/>
      </c>
    </row>
    <row r="40" spans="25:28" ht="15.75" x14ac:dyDescent="0.25">
      <c r="Y40" s="79"/>
      <c r="Z40" s="80"/>
      <c r="AA40" s="78" t="str">
        <f>IF(OR(ISBLANK(Y40),ISBLANK(Z40)),"",INDEX('Risk Matrix'!$D$2:$H$6,MATCH(Z40,'Risk Matrix'!$C$2:$C$6,0),MATCH(Y40,'Risk Matrix'!$D$7:$H$7,0)))</f>
        <v/>
      </c>
      <c r="AB40" s="78" t="str">
        <f>IF(OR(ISBLANK(Y40),ISBLANK(Z40)),"",INDEX('Risk Matrix'!$D$31:$H$34,MATCH(Z40,'Risk Matrix'!$K$31:$K$34,0),MATCH(Y40,'Risk Matrix'!$D$30:$H$30,0)))</f>
        <v/>
      </c>
    </row>
    <row r="41" spans="25:28" ht="15.75" x14ac:dyDescent="0.25">
      <c r="Y41" s="79"/>
      <c r="Z41" s="80"/>
      <c r="AA41" s="78" t="str">
        <f>IF(OR(ISBLANK(Y41),ISBLANK(Z41)),"",INDEX('Risk Matrix'!$D$2:$H$6,MATCH(Z41,'Risk Matrix'!$C$2:$C$6,0),MATCH(Y41,'Risk Matrix'!$D$7:$H$7,0)))</f>
        <v/>
      </c>
      <c r="AB41" s="78" t="str">
        <f>IF(OR(ISBLANK(Y41),ISBLANK(Z41)),"",INDEX('Risk Matrix'!$D$31:$H$34,MATCH(Z41,'Risk Matrix'!$K$31:$K$34,0),MATCH(Y41,'Risk Matrix'!$D$30:$H$30,0)))</f>
        <v/>
      </c>
    </row>
    <row r="42" spans="25:28" ht="15.75" x14ac:dyDescent="0.25">
      <c r="Y42" s="79"/>
      <c r="Z42" s="80"/>
      <c r="AA42" s="78" t="str">
        <f>IF(OR(ISBLANK(Y42),ISBLANK(Z42)),"",INDEX('Risk Matrix'!$D$2:$H$6,MATCH(Z42,'Risk Matrix'!$C$2:$C$6,0),MATCH(Y42,'Risk Matrix'!$D$7:$H$7,0)))</f>
        <v/>
      </c>
      <c r="AB42" s="78" t="str">
        <f>IF(OR(ISBLANK(Y42),ISBLANK(Z42)),"",INDEX('Risk Matrix'!$D$31:$H$34,MATCH(Z42,'Risk Matrix'!$K$31:$K$34,0),MATCH(Y42,'Risk Matrix'!$D$30:$H$30,0)))</f>
        <v/>
      </c>
    </row>
    <row r="43" spans="25:28" ht="15.75" x14ac:dyDescent="0.25">
      <c r="Y43" s="79"/>
      <c r="Z43" s="80"/>
      <c r="AA43" s="78" t="str">
        <f>IF(OR(ISBLANK(Y43),ISBLANK(Z43)),"",INDEX('Risk Matrix'!$D$2:$H$6,MATCH(Z43,'Risk Matrix'!$C$2:$C$6,0),MATCH(Y43,'Risk Matrix'!$D$7:$H$7,0)))</f>
        <v/>
      </c>
      <c r="AB43" s="78" t="str">
        <f>IF(OR(ISBLANK(Y43),ISBLANK(Z43)),"",INDEX('Risk Matrix'!$D$31:$H$34,MATCH(Z43,'Risk Matrix'!$K$31:$K$34,0),MATCH(Y43,'Risk Matrix'!$D$30:$H$30,0)))</f>
        <v/>
      </c>
    </row>
    <row r="44" spans="25:28" ht="15.75" x14ac:dyDescent="0.25">
      <c r="Y44" s="79"/>
      <c r="Z44" s="80"/>
      <c r="AA44" s="78" t="str">
        <f>IF(OR(ISBLANK(Y44),ISBLANK(Z44)),"",INDEX('Risk Matrix'!$D$2:$H$6,MATCH(Z44,'Risk Matrix'!$C$2:$C$6,0),MATCH(Y44,'Risk Matrix'!$D$7:$H$7,0)))</f>
        <v/>
      </c>
      <c r="AB44" s="78" t="str">
        <f>IF(OR(ISBLANK(Y44),ISBLANK(Z44)),"",INDEX('Risk Matrix'!$D$31:$H$34,MATCH(Z44,'Risk Matrix'!$K$31:$K$34,0),MATCH(Y44,'Risk Matrix'!$D$30:$H$30,0)))</f>
        <v/>
      </c>
    </row>
    <row r="45" spans="25:28" ht="15.75" x14ac:dyDescent="0.25">
      <c r="Y45" s="79"/>
      <c r="Z45" s="80"/>
      <c r="AA45" s="78" t="str">
        <f>IF(OR(ISBLANK(Y45),ISBLANK(Z45)),"",INDEX('Risk Matrix'!$D$2:$H$6,MATCH(Z45,'Risk Matrix'!$C$2:$C$6,0),MATCH(Y45,'Risk Matrix'!$D$7:$H$7,0)))</f>
        <v/>
      </c>
      <c r="AB45" s="78" t="str">
        <f>IF(OR(ISBLANK(Y45),ISBLANK(Z45)),"",INDEX('Risk Matrix'!$D$31:$H$34,MATCH(Z45,'Risk Matrix'!$K$31:$K$34,0),MATCH(Y45,'Risk Matrix'!$D$30:$H$30,0)))</f>
        <v/>
      </c>
    </row>
    <row r="46" spans="25:28" ht="15.75" x14ac:dyDescent="0.25">
      <c r="Y46" s="79"/>
      <c r="Z46" s="80"/>
      <c r="AA46" s="78" t="str">
        <f>IF(OR(ISBLANK(Y46),ISBLANK(Z46)),"",INDEX('Risk Matrix'!$D$2:$H$6,MATCH(Z46,'Risk Matrix'!$C$2:$C$6,0),MATCH(Y46,'Risk Matrix'!$D$7:$H$7,0)))</f>
        <v/>
      </c>
      <c r="AB46" s="78" t="str">
        <f>IF(OR(ISBLANK(Y46),ISBLANK(Z46)),"",INDEX('Risk Matrix'!$D$31:$H$34,MATCH(Z46,'Risk Matrix'!$K$31:$K$34,0),MATCH(Y46,'Risk Matrix'!$D$30:$H$30,0)))</f>
        <v/>
      </c>
    </row>
    <row r="47" spans="25:28" ht="15.75" x14ac:dyDescent="0.25">
      <c r="Y47" s="79"/>
      <c r="Z47" s="80"/>
      <c r="AA47" s="78" t="str">
        <f>IF(OR(ISBLANK(Y47),ISBLANK(Z47)),"",INDEX('Risk Matrix'!$D$2:$H$6,MATCH(Z47,'Risk Matrix'!$C$2:$C$6,0),MATCH(Y47,'Risk Matrix'!$D$7:$H$7,0)))</f>
        <v/>
      </c>
      <c r="AB47" s="78" t="str">
        <f>IF(OR(ISBLANK(Y47),ISBLANK(Z47)),"",INDEX('Risk Matrix'!$D$31:$H$34,MATCH(Z47,'Risk Matrix'!$K$31:$K$34,0),MATCH(Y47,'Risk Matrix'!$D$30:$H$30,0)))</f>
        <v/>
      </c>
    </row>
    <row r="48" spans="25:28" ht="15.75" x14ac:dyDescent="0.25">
      <c r="Y48" s="79"/>
      <c r="Z48" s="80"/>
      <c r="AA48" s="78" t="str">
        <f>IF(OR(ISBLANK(Y48),ISBLANK(Z48)),"",INDEX('Risk Matrix'!$D$2:$H$6,MATCH(Z48,'Risk Matrix'!$C$2:$C$6,0),MATCH(Y48,'Risk Matrix'!$D$7:$H$7,0)))</f>
        <v/>
      </c>
      <c r="AB48" s="78" t="str">
        <f>IF(OR(ISBLANK(Y48),ISBLANK(Z48)),"",INDEX('Risk Matrix'!$D$31:$H$34,MATCH(Z48,'Risk Matrix'!$K$31:$K$34,0),MATCH(Y48,'Risk Matrix'!$D$30:$H$30,0)))</f>
        <v/>
      </c>
    </row>
    <row r="49" spans="25:28" ht="15.75" x14ac:dyDescent="0.25">
      <c r="Y49" s="79"/>
      <c r="Z49" s="80"/>
      <c r="AA49" s="78" t="str">
        <f>IF(OR(ISBLANK(Y49),ISBLANK(Z49)),"",INDEX('Risk Matrix'!$D$2:$H$6,MATCH(Z49,'Risk Matrix'!$C$2:$C$6,0),MATCH(Y49,'Risk Matrix'!$D$7:$H$7,0)))</f>
        <v/>
      </c>
      <c r="AB49" s="78" t="str">
        <f>IF(OR(ISBLANK(Y49),ISBLANK(Z49)),"",INDEX('Risk Matrix'!$D$31:$H$34,MATCH(Z49,'Risk Matrix'!$K$31:$K$34,0),MATCH(Y49,'Risk Matrix'!$D$30:$H$30,0)))</f>
        <v/>
      </c>
    </row>
    <row r="50" spans="25:28" ht="15.75" x14ac:dyDescent="0.25">
      <c r="Y50" s="79"/>
      <c r="Z50" s="80"/>
      <c r="AA50" s="78" t="str">
        <f>IF(OR(ISBLANK(Y50),ISBLANK(Z50)),"",INDEX('Risk Matrix'!$D$2:$H$6,MATCH(Z50,'Risk Matrix'!$C$2:$C$6,0),MATCH(Y50,'Risk Matrix'!$D$7:$H$7,0)))</f>
        <v/>
      </c>
      <c r="AB50" s="78" t="str">
        <f>IF(OR(ISBLANK(Y50),ISBLANK(Z50)),"",INDEX('Risk Matrix'!$D$31:$H$34,MATCH(Z50,'Risk Matrix'!$K$31:$K$34,0),MATCH(Y50,'Risk Matrix'!$D$30:$H$30,0)))</f>
        <v/>
      </c>
    </row>
    <row r="51" spans="25:28" ht="15.75" x14ac:dyDescent="0.25">
      <c r="Y51" s="79"/>
      <c r="Z51" s="80"/>
      <c r="AA51" s="78" t="str">
        <f>IF(OR(ISBLANK(Y51),ISBLANK(Z51)),"",INDEX('Risk Matrix'!$D$2:$H$6,MATCH(Z51,'Risk Matrix'!$C$2:$C$6,0),MATCH(Y51,'Risk Matrix'!$D$7:$H$7,0)))</f>
        <v/>
      </c>
      <c r="AB51" s="78" t="str">
        <f>IF(OR(ISBLANK(Y51),ISBLANK(Z51)),"",INDEX('Risk Matrix'!$D$31:$H$34,MATCH(Z51,'Risk Matrix'!$K$31:$K$34,0),MATCH(Y51,'Risk Matrix'!$D$30:$H$30,0)))</f>
        <v/>
      </c>
    </row>
    <row r="52" spans="25:28" ht="15.75" x14ac:dyDescent="0.25">
      <c r="Y52" s="79"/>
      <c r="Z52" s="80"/>
      <c r="AA52" s="78" t="str">
        <f>IF(OR(ISBLANK(Y52),ISBLANK(Z52)),"",INDEX('Risk Matrix'!$D$2:$H$6,MATCH(Z52,'Risk Matrix'!$C$2:$C$6,0),MATCH(Y52,'Risk Matrix'!$D$7:$H$7,0)))</f>
        <v/>
      </c>
      <c r="AB52" s="78" t="str">
        <f>IF(OR(ISBLANK(Y52),ISBLANK(Z52)),"",INDEX('Risk Matrix'!$D$31:$H$34,MATCH(Z52,'Risk Matrix'!$K$31:$K$34,0),MATCH(Y52,'Risk Matrix'!$D$30:$H$30,0)))</f>
        <v/>
      </c>
    </row>
    <row r="53" spans="25:28" ht="15.75" x14ac:dyDescent="0.25">
      <c r="Y53" s="79"/>
      <c r="Z53" s="80"/>
      <c r="AA53" s="78" t="str">
        <f>IF(OR(ISBLANK(Y53),ISBLANK(Z53)),"",INDEX('Risk Matrix'!$D$2:$H$6,MATCH(Z53,'Risk Matrix'!$C$2:$C$6,0),MATCH(Y53,'Risk Matrix'!$D$7:$H$7,0)))</f>
        <v/>
      </c>
      <c r="AB53" s="78" t="str">
        <f>IF(OR(ISBLANK(Y53),ISBLANK(Z53)),"",INDEX('Risk Matrix'!$D$31:$H$34,MATCH(Z53,'Risk Matrix'!$K$31:$K$34,0),MATCH(Y53,'Risk Matrix'!$D$30:$H$30,0)))</f>
        <v/>
      </c>
    </row>
    <row r="54" spans="25:28" ht="15.75" x14ac:dyDescent="0.25">
      <c r="Y54" s="79"/>
      <c r="Z54" s="80"/>
      <c r="AA54" s="78" t="str">
        <f>IF(OR(ISBLANK(Y54),ISBLANK(Z54)),"",INDEX('Risk Matrix'!$D$2:$H$6,MATCH(Z54,'Risk Matrix'!$C$2:$C$6,0),MATCH(Y54,'Risk Matrix'!$D$7:$H$7,0)))</f>
        <v/>
      </c>
      <c r="AB54" s="78" t="str">
        <f>IF(OR(ISBLANK(Y54),ISBLANK(Z54)),"",INDEX('Risk Matrix'!$D$31:$H$34,MATCH(Z54,'Risk Matrix'!$K$31:$K$34,0),MATCH(Y54,'Risk Matrix'!$D$30:$H$30,0)))</f>
        <v/>
      </c>
    </row>
    <row r="55" spans="25:28" ht="15.75" x14ac:dyDescent="0.25">
      <c r="Y55" s="79"/>
      <c r="Z55" s="80"/>
      <c r="AA55" s="78" t="str">
        <f>IF(OR(ISBLANK(Y55),ISBLANK(Z55)),"",INDEX('Risk Matrix'!$D$2:$H$6,MATCH(Z55,'Risk Matrix'!$C$2:$C$6,0),MATCH(Y55,'Risk Matrix'!$D$7:$H$7,0)))</f>
        <v/>
      </c>
      <c r="AB55" s="78" t="str">
        <f>IF(OR(ISBLANK(Y55),ISBLANK(Z55)),"",INDEX('Risk Matrix'!$D$31:$H$34,MATCH(Z55,'Risk Matrix'!$K$31:$K$34,0),MATCH(Y55,'Risk Matrix'!$D$30:$H$30,0)))</f>
        <v/>
      </c>
    </row>
    <row r="56" spans="25:28" ht="15.75" x14ac:dyDescent="0.25">
      <c r="Y56" s="79"/>
      <c r="Z56" s="80"/>
      <c r="AA56" s="78" t="str">
        <f>IF(OR(ISBLANK(Y56),ISBLANK(Z56)),"",INDEX('Risk Matrix'!$D$2:$H$6,MATCH(Z56,'Risk Matrix'!$C$2:$C$6,0),MATCH(Y56,'Risk Matrix'!$D$7:$H$7,0)))</f>
        <v/>
      </c>
      <c r="AB56" s="78" t="str">
        <f>IF(OR(ISBLANK(Y56),ISBLANK(Z56)),"",INDEX('Risk Matrix'!$D$31:$H$34,MATCH(Z56,'Risk Matrix'!$K$31:$K$34,0),MATCH(Y56,'Risk Matrix'!$D$30:$H$30,0)))</f>
        <v/>
      </c>
    </row>
    <row r="57" spans="25:28" ht="15.75" x14ac:dyDescent="0.25">
      <c r="Y57" s="79"/>
      <c r="Z57" s="80"/>
      <c r="AA57" s="78" t="str">
        <f>IF(OR(ISBLANK(Y57),ISBLANK(Z57)),"",INDEX('Risk Matrix'!$D$2:$H$6,MATCH(Z57,'Risk Matrix'!$C$2:$C$6,0),MATCH(Y57,'Risk Matrix'!$D$7:$H$7,0)))</f>
        <v/>
      </c>
      <c r="AB57" s="78" t="str">
        <f>IF(OR(ISBLANK(Y57),ISBLANK(Z57)),"",INDEX('Risk Matrix'!$D$31:$H$34,MATCH(Z57,'Risk Matrix'!$K$31:$K$34,0),MATCH(Y57,'Risk Matrix'!$D$30:$H$30,0)))</f>
        <v/>
      </c>
    </row>
    <row r="58" spans="25:28" ht="15.75" x14ac:dyDescent="0.25">
      <c r="Y58" s="79"/>
      <c r="Z58" s="80"/>
      <c r="AA58" s="78" t="str">
        <f>IF(OR(ISBLANK(Y58),ISBLANK(Z58)),"",INDEX('Risk Matrix'!$D$2:$H$6,MATCH(Z58,'Risk Matrix'!$C$2:$C$6,0),MATCH(Y58,'Risk Matrix'!$D$7:$H$7,0)))</f>
        <v/>
      </c>
      <c r="AB58" s="78" t="str">
        <f>IF(OR(ISBLANK(Y58),ISBLANK(Z58)),"",INDEX('Risk Matrix'!$D$31:$H$34,MATCH(Z58,'Risk Matrix'!$K$31:$K$34,0),MATCH(Y58,'Risk Matrix'!$D$30:$H$30,0)))</f>
        <v/>
      </c>
    </row>
    <row r="59" spans="25:28" ht="15.75" x14ac:dyDescent="0.25">
      <c r="Y59" s="79"/>
      <c r="Z59" s="80"/>
      <c r="AA59" s="78" t="str">
        <f>IF(OR(ISBLANK(Y59),ISBLANK(Z59)),"",INDEX('Risk Matrix'!$D$2:$H$6,MATCH(Z59,'Risk Matrix'!$C$2:$C$6,0),MATCH(Y59,'Risk Matrix'!$D$7:$H$7,0)))</f>
        <v/>
      </c>
      <c r="AB59" s="78" t="str">
        <f>IF(OR(ISBLANK(Y59),ISBLANK(Z59)),"",INDEX('Risk Matrix'!$D$31:$H$34,MATCH(Z59,'Risk Matrix'!$K$31:$K$34,0),MATCH(Y59,'Risk Matrix'!$D$30:$H$30,0)))</f>
        <v/>
      </c>
    </row>
    <row r="60" spans="25:28" ht="15.75" x14ac:dyDescent="0.25">
      <c r="Y60" s="79"/>
      <c r="Z60" s="80"/>
      <c r="AA60" s="78" t="str">
        <f>IF(OR(ISBLANK(Y60),ISBLANK(Z60)),"",INDEX('Risk Matrix'!$D$2:$H$6,MATCH(Z60,'Risk Matrix'!$C$2:$C$6,0),MATCH(Y60,'Risk Matrix'!$D$7:$H$7,0)))</f>
        <v/>
      </c>
      <c r="AB60" s="78" t="str">
        <f>IF(OR(ISBLANK(Y60),ISBLANK(Z60)),"",INDEX('Risk Matrix'!$D$31:$H$34,MATCH(Z60,'Risk Matrix'!$K$31:$K$34,0),MATCH(Y60,'Risk Matrix'!$D$30:$H$30,0)))</f>
        <v/>
      </c>
    </row>
    <row r="61" spans="25:28" ht="15.75" x14ac:dyDescent="0.25">
      <c r="Y61" s="79"/>
      <c r="Z61" s="80"/>
      <c r="AA61" s="78" t="str">
        <f>IF(OR(ISBLANK(Y61),ISBLANK(Z61)),"",INDEX('Risk Matrix'!$D$2:$H$6,MATCH(Z61,'Risk Matrix'!$C$2:$C$6,0),MATCH(Y61,'Risk Matrix'!$D$7:$H$7,0)))</f>
        <v/>
      </c>
      <c r="AB61" s="78" t="str">
        <f>IF(OR(ISBLANK(Y61),ISBLANK(Z61)),"",INDEX('Risk Matrix'!$D$31:$H$34,MATCH(Z61,'Risk Matrix'!$K$31:$K$34,0),MATCH(Y61,'Risk Matrix'!$D$30:$H$30,0)))</f>
        <v/>
      </c>
    </row>
    <row r="62" spans="25:28" ht="15.75" x14ac:dyDescent="0.25">
      <c r="Y62" s="79"/>
      <c r="Z62" s="80"/>
      <c r="AA62" s="78" t="str">
        <f>IF(OR(ISBLANK(Y62),ISBLANK(Z62)),"",INDEX('Risk Matrix'!$D$2:$H$6,MATCH(Z62,'Risk Matrix'!$C$2:$C$6,0),MATCH(Y62,'Risk Matrix'!$D$7:$H$7,0)))</f>
        <v/>
      </c>
      <c r="AB62" s="78" t="str">
        <f>IF(OR(ISBLANK(Y62),ISBLANK(Z62)),"",INDEX('Risk Matrix'!$D$31:$H$34,MATCH(Z62,'Risk Matrix'!$K$31:$K$34,0),MATCH(Y62,'Risk Matrix'!$D$30:$H$30,0)))</f>
        <v/>
      </c>
    </row>
    <row r="63" spans="25:28" ht="15.75" x14ac:dyDescent="0.25">
      <c r="Y63" s="79"/>
      <c r="Z63" s="80"/>
      <c r="AA63" s="78" t="str">
        <f>IF(OR(ISBLANK(Y63),ISBLANK(Z63)),"",INDEX('Risk Matrix'!$D$2:$H$6,MATCH(Z63,'Risk Matrix'!$C$2:$C$6,0),MATCH(Y63,'Risk Matrix'!$D$7:$H$7,0)))</f>
        <v/>
      </c>
      <c r="AB63" s="78" t="str">
        <f>IF(OR(ISBLANK(Y63),ISBLANK(Z63)),"",INDEX('Risk Matrix'!$D$31:$H$34,MATCH(Z63,'Risk Matrix'!$K$31:$K$34,0),MATCH(Y63,'Risk Matrix'!$D$30:$H$30,0)))</f>
        <v/>
      </c>
    </row>
    <row r="64" spans="25:28" ht="15.75" x14ac:dyDescent="0.25">
      <c r="Y64" s="79"/>
      <c r="Z64" s="80"/>
      <c r="AA64" s="78" t="str">
        <f>IF(OR(ISBLANK(Y64),ISBLANK(Z64)),"",INDEX('Risk Matrix'!$D$2:$H$6,MATCH(Z64,'Risk Matrix'!$C$2:$C$6,0),MATCH(Y64,'Risk Matrix'!$D$7:$H$7,0)))</f>
        <v/>
      </c>
      <c r="AB64" s="78" t="str">
        <f>IF(OR(ISBLANK(Y64),ISBLANK(Z64)),"",INDEX('Risk Matrix'!$D$31:$H$34,MATCH(Z64,'Risk Matrix'!$K$31:$K$34,0),MATCH(Y64,'Risk Matrix'!$D$30:$H$30,0)))</f>
        <v/>
      </c>
    </row>
    <row r="65" spans="25:28" ht="15.75" x14ac:dyDescent="0.25">
      <c r="Y65" s="79"/>
      <c r="Z65" s="80"/>
      <c r="AA65" s="78" t="str">
        <f>IF(OR(ISBLANK(Y65),ISBLANK(Z65)),"",INDEX('Risk Matrix'!$D$2:$H$6,MATCH(Z65,'Risk Matrix'!$C$2:$C$6,0),MATCH(Y65,'Risk Matrix'!$D$7:$H$7,0)))</f>
        <v/>
      </c>
      <c r="AB65" s="78" t="str">
        <f>IF(OR(ISBLANK(Y65),ISBLANK(Z65)),"",INDEX('Risk Matrix'!$D$31:$H$34,MATCH(Z65,'Risk Matrix'!$K$31:$K$34,0),MATCH(Y65,'Risk Matrix'!$D$30:$H$30,0)))</f>
        <v/>
      </c>
    </row>
    <row r="66" spans="25:28" ht="15.75" x14ac:dyDescent="0.25">
      <c r="Y66" s="79"/>
      <c r="Z66" s="80"/>
      <c r="AA66" s="78" t="str">
        <f>IF(OR(ISBLANK(Y66),ISBLANK(Z66)),"",INDEX('Risk Matrix'!$D$2:$H$6,MATCH(Z66,'Risk Matrix'!$C$2:$C$6,0),MATCH(Y66,'Risk Matrix'!$D$7:$H$7,0)))</f>
        <v/>
      </c>
      <c r="AB66" s="78" t="str">
        <f>IF(OR(ISBLANK(Y66),ISBLANK(Z66)),"",INDEX('Risk Matrix'!$D$31:$H$34,MATCH(Z66,'Risk Matrix'!$K$31:$K$34,0),MATCH(Y66,'Risk Matrix'!$D$30:$H$30,0)))</f>
        <v/>
      </c>
    </row>
    <row r="67" spans="25:28" ht="15.75" x14ac:dyDescent="0.25">
      <c r="Y67" s="79"/>
      <c r="Z67" s="80"/>
      <c r="AA67" s="78" t="str">
        <f>IF(OR(ISBLANK(Y67),ISBLANK(Z67)),"",INDEX('Risk Matrix'!$D$2:$H$6,MATCH(Z67,'Risk Matrix'!$C$2:$C$6,0),MATCH(Y67,'Risk Matrix'!$D$7:$H$7,0)))</f>
        <v/>
      </c>
      <c r="AB67" s="78" t="str">
        <f>IF(OR(ISBLANK(Y67),ISBLANK(Z67)),"",INDEX('Risk Matrix'!$D$31:$H$34,MATCH(Z67,'Risk Matrix'!$K$31:$K$34,0),MATCH(Y67,'Risk Matrix'!$D$30:$H$30,0)))</f>
        <v/>
      </c>
    </row>
    <row r="68" spans="25:28" ht="15.75" x14ac:dyDescent="0.25">
      <c r="Y68" s="79"/>
      <c r="Z68" s="80"/>
      <c r="AA68" s="78" t="str">
        <f>IF(OR(ISBLANK(Y68),ISBLANK(Z68)),"",INDEX('Risk Matrix'!$D$2:$H$6,MATCH(Z68,'Risk Matrix'!$C$2:$C$6,0),MATCH(Y68,'Risk Matrix'!$D$7:$H$7,0)))</f>
        <v/>
      </c>
      <c r="AB68" s="78" t="str">
        <f>IF(OR(ISBLANK(Y68),ISBLANK(Z68)),"",INDEX('Risk Matrix'!$D$31:$H$34,MATCH(Z68,'Risk Matrix'!$K$31:$K$34,0),MATCH(Y68,'Risk Matrix'!$D$30:$H$30,0)))</f>
        <v/>
      </c>
    </row>
    <row r="69" spans="25:28" ht="15.75" x14ac:dyDescent="0.25">
      <c r="Y69" s="79"/>
      <c r="Z69" s="80"/>
      <c r="AA69" s="78" t="str">
        <f>IF(OR(ISBLANK(Y69),ISBLANK(Z69)),"",INDEX('Risk Matrix'!$D$2:$H$6,MATCH(Z69,'Risk Matrix'!$C$2:$C$6,0),MATCH(Y69,'Risk Matrix'!$D$7:$H$7,0)))</f>
        <v/>
      </c>
      <c r="AB69" s="78" t="str">
        <f>IF(OR(ISBLANK(Y69),ISBLANK(Z69)),"",INDEX('Risk Matrix'!$D$31:$H$34,MATCH(Z69,'Risk Matrix'!$K$31:$K$34,0),MATCH(Y69,'Risk Matrix'!$D$30:$H$30,0)))</f>
        <v/>
      </c>
    </row>
    <row r="70" spans="25:28" ht="15.75" x14ac:dyDescent="0.25">
      <c r="Y70" s="79"/>
      <c r="Z70" s="80"/>
      <c r="AA70" s="78" t="str">
        <f>IF(OR(ISBLANK(Y70),ISBLANK(Z70)),"",INDEX('Risk Matrix'!$D$2:$H$6,MATCH(Z70,'Risk Matrix'!$C$2:$C$6,0),MATCH(Y70,'Risk Matrix'!$D$7:$H$7,0)))</f>
        <v/>
      </c>
      <c r="AB70" s="78" t="str">
        <f>IF(OR(ISBLANK(Y70),ISBLANK(Z70)),"",INDEX('Risk Matrix'!$D$31:$H$34,MATCH(Z70,'Risk Matrix'!$K$31:$K$34,0),MATCH(Y70,'Risk Matrix'!$D$30:$H$30,0)))</f>
        <v/>
      </c>
    </row>
    <row r="71" spans="25:28" ht="15.75" x14ac:dyDescent="0.25">
      <c r="Y71" s="79"/>
      <c r="Z71" s="80"/>
      <c r="AA71" s="78" t="str">
        <f>IF(OR(ISBLANK(Y71),ISBLANK(Z71)),"",INDEX('Risk Matrix'!$D$2:$H$6,MATCH(Z71,'Risk Matrix'!$C$2:$C$6,0),MATCH(Y71,'Risk Matrix'!$D$7:$H$7,0)))</f>
        <v/>
      </c>
      <c r="AB71" s="78" t="str">
        <f>IF(OR(ISBLANK(Y71),ISBLANK(Z71)),"",INDEX('Risk Matrix'!$D$31:$H$34,MATCH(Z71,'Risk Matrix'!$K$31:$K$34,0),MATCH(Y71,'Risk Matrix'!$D$30:$H$30,0)))</f>
        <v/>
      </c>
    </row>
    <row r="72" spans="25:28" ht="15.75" x14ac:dyDescent="0.25">
      <c r="Y72" s="79"/>
      <c r="Z72" s="80"/>
      <c r="AA72" s="78" t="str">
        <f>IF(OR(ISBLANK(Y72),ISBLANK(Z72)),"",INDEX('Risk Matrix'!$D$2:$H$6,MATCH(Z72,'Risk Matrix'!$C$2:$C$6,0),MATCH(Y72,'Risk Matrix'!$D$7:$H$7,0)))</f>
        <v/>
      </c>
      <c r="AB72" s="78" t="str">
        <f>IF(OR(ISBLANK(Y72),ISBLANK(Z72)),"",INDEX('Risk Matrix'!$D$31:$H$34,MATCH(Z72,'Risk Matrix'!$K$31:$K$34,0),MATCH(Y72,'Risk Matrix'!$D$30:$H$30,0)))</f>
        <v/>
      </c>
    </row>
    <row r="73" spans="25:28" ht="15.75" x14ac:dyDescent="0.25">
      <c r="Y73" s="79"/>
      <c r="Z73" s="80"/>
      <c r="AA73" s="78" t="str">
        <f>IF(OR(ISBLANK(Y73),ISBLANK(Z73)),"",INDEX('Risk Matrix'!$D$2:$H$6,MATCH(Z73,'Risk Matrix'!$C$2:$C$6,0),MATCH(Y73,'Risk Matrix'!$D$7:$H$7,0)))</f>
        <v/>
      </c>
      <c r="AB73" s="78" t="str">
        <f>IF(OR(ISBLANK(Y73),ISBLANK(Z73)),"",INDEX('Risk Matrix'!$D$31:$H$34,MATCH(Z73,'Risk Matrix'!$K$31:$K$34,0),MATCH(Y73,'Risk Matrix'!$D$30:$H$30,0)))</f>
        <v/>
      </c>
    </row>
    <row r="74" spans="25:28" ht="15.75" x14ac:dyDescent="0.25">
      <c r="Y74" s="79"/>
      <c r="Z74" s="80"/>
      <c r="AA74" s="78" t="str">
        <f>IF(OR(ISBLANK(Y74),ISBLANK(Z74)),"",INDEX('Risk Matrix'!$D$2:$H$6,MATCH(Z74,'Risk Matrix'!$C$2:$C$6,0),MATCH(Y74,'Risk Matrix'!$D$7:$H$7,0)))</f>
        <v/>
      </c>
      <c r="AB74" s="78" t="str">
        <f>IF(OR(ISBLANK(Y74),ISBLANK(Z74)),"",INDEX('Risk Matrix'!$D$31:$H$34,MATCH(Z74,'Risk Matrix'!$K$31:$K$34,0),MATCH(Y74,'Risk Matrix'!$D$30:$H$30,0)))</f>
        <v/>
      </c>
    </row>
    <row r="75" spans="25:28" ht="15.75" x14ac:dyDescent="0.25">
      <c r="Y75" s="79"/>
      <c r="Z75" s="80"/>
      <c r="AA75" s="78" t="str">
        <f>IF(OR(ISBLANK(Y75),ISBLANK(Z75)),"",INDEX('Risk Matrix'!$D$2:$H$6,MATCH(Z75,'Risk Matrix'!$C$2:$C$6,0),MATCH(Y75,'Risk Matrix'!$D$7:$H$7,0)))</f>
        <v/>
      </c>
      <c r="AB75" s="78" t="str">
        <f>IF(OR(ISBLANK(Y75),ISBLANK(Z75)),"",INDEX('Risk Matrix'!$D$31:$H$34,MATCH(Z75,'Risk Matrix'!$K$31:$K$34,0),MATCH(Y75,'Risk Matrix'!$D$30:$H$30,0)))</f>
        <v/>
      </c>
    </row>
    <row r="76" spans="25:28" ht="15.75" x14ac:dyDescent="0.25">
      <c r="Y76" s="79"/>
      <c r="Z76" s="80"/>
      <c r="AA76" s="78" t="str">
        <f>IF(OR(ISBLANK(Y76),ISBLANK(Z76)),"",INDEX('Risk Matrix'!$D$2:$H$6,MATCH(Z76,'Risk Matrix'!$C$2:$C$6,0),MATCH(Y76,'Risk Matrix'!$D$7:$H$7,0)))</f>
        <v/>
      </c>
      <c r="AB76" s="78" t="str">
        <f>IF(OR(ISBLANK(Y76),ISBLANK(Z76)),"",INDEX('Risk Matrix'!$D$31:$H$34,MATCH(Z76,'Risk Matrix'!$K$31:$K$34,0),MATCH(Y76,'Risk Matrix'!$D$30:$H$30,0)))</f>
        <v/>
      </c>
    </row>
    <row r="77" spans="25:28" ht="15.75" x14ac:dyDescent="0.25">
      <c r="Y77" s="79"/>
      <c r="Z77" s="80"/>
      <c r="AA77" s="78" t="str">
        <f>IF(OR(ISBLANK(Y77),ISBLANK(Z77)),"",INDEX('Risk Matrix'!$D$2:$H$6,MATCH(Z77,'Risk Matrix'!$C$2:$C$6,0),MATCH(Y77,'Risk Matrix'!$D$7:$H$7,0)))</f>
        <v/>
      </c>
      <c r="AB77" s="78" t="str">
        <f>IF(OR(ISBLANK(Y77),ISBLANK(Z77)),"",INDEX('Risk Matrix'!$D$31:$H$34,MATCH(Z77,'Risk Matrix'!$K$31:$K$34,0),MATCH(Y77,'Risk Matrix'!$D$30:$H$30,0)))</f>
        <v/>
      </c>
    </row>
    <row r="78" spans="25:28" ht="15.75" x14ac:dyDescent="0.25">
      <c r="Y78" s="79"/>
      <c r="Z78" s="80"/>
      <c r="AA78" s="78" t="str">
        <f>IF(OR(ISBLANK(Y78),ISBLANK(Z78)),"",INDEX('Risk Matrix'!$D$2:$H$6,MATCH(Z78,'Risk Matrix'!$C$2:$C$6,0),MATCH(Y78,'Risk Matrix'!$D$7:$H$7,0)))</f>
        <v/>
      </c>
      <c r="AB78" s="78" t="str">
        <f>IF(OR(ISBLANK(Y78),ISBLANK(Z78)),"",INDEX('Risk Matrix'!$D$31:$H$34,MATCH(Z78,'Risk Matrix'!$K$31:$K$34,0),MATCH(Y78,'Risk Matrix'!$D$30:$H$30,0)))</f>
        <v/>
      </c>
    </row>
    <row r="79" spans="25:28" ht="15.75" x14ac:dyDescent="0.25">
      <c r="Y79" s="79"/>
      <c r="Z79" s="80"/>
      <c r="AA79" s="78" t="str">
        <f>IF(OR(ISBLANK(Y79),ISBLANK(Z79)),"",INDEX('Risk Matrix'!$D$2:$H$6,MATCH(Z79,'Risk Matrix'!$C$2:$C$6,0),MATCH(Y79,'Risk Matrix'!$D$7:$H$7,0)))</f>
        <v/>
      </c>
      <c r="AB79" s="78" t="str">
        <f>IF(OR(ISBLANK(Y79),ISBLANK(Z79)),"",INDEX('Risk Matrix'!$D$31:$H$34,MATCH(Z79,'Risk Matrix'!$K$31:$K$34,0),MATCH(Y79,'Risk Matrix'!$D$30:$H$30,0)))</f>
        <v/>
      </c>
    </row>
    <row r="80" spans="25:28" ht="15.75" x14ac:dyDescent="0.25">
      <c r="Y80" s="79"/>
      <c r="Z80" s="80"/>
      <c r="AA80" s="78" t="str">
        <f>IF(OR(ISBLANK(Y80),ISBLANK(Z80)),"",INDEX('Risk Matrix'!$D$2:$H$6,MATCH(Z80,'Risk Matrix'!$C$2:$C$6,0),MATCH(Y80,'Risk Matrix'!$D$7:$H$7,0)))</f>
        <v/>
      </c>
      <c r="AB80" s="78" t="str">
        <f>IF(OR(ISBLANK(Y80),ISBLANK(Z80)),"",INDEX('Risk Matrix'!$D$31:$H$34,MATCH(Z80,'Risk Matrix'!$K$31:$K$34,0),MATCH(Y80,'Risk Matrix'!$D$30:$H$30,0)))</f>
        <v/>
      </c>
    </row>
    <row r="81" spans="25:28" ht="15.75" x14ac:dyDescent="0.25">
      <c r="Y81" s="79"/>
      <c r="Z81" s="80"/>
      <c r="AA81" s="78" t="str">
        <f>IF(OR(ISBLANK(Y81),ISBLANK(Z81)),"",INDEX('Risk Matrix'!$D$2:$H$6,MATCH(Z81,'Risk Matrix'!$C$2:$C$6,0),MATCH(Y81,'Risk Matrix'!$D$7:$H$7,0)))</f>
        <v/>
      </c>
      <c r="AB81" s="78" t="str">
        <f>IF(OR(ISBLANK(Y81),ISBLANK(Z81)),"",INDEX('Risk Matrix'!$D$31:$H$34,MATCH(Z81,'Risk Matrix'!$K$31:$K$34,0),MATCH(Y81,'Risk Matrix'!$D$30:$H$30,0)))</f>
        <v/>
      </c>
    </row>
    <row r="82" spans="25:28" ht="15.75" x14ac:dyDescent="0.25">
      <c r="Y82" s="79"/>
      <c r="Z82" s="80"/>
      <c r="AA82" s="78" t="str">
        <f>IF(OR(ISBLANK(Y82),ISBLANK(Z82)),"",INDEX('Risk Matrix'!$D$2:$H$6,MATCH(Z82,'Risk Matrix'!$C$2:$C$6,0),MATCH(Y82,'Risk Matrix'!$D$7:$H$7,0)))</f>
        <v/>
      </c>
      <c r="AB82" s="78" t="str">
        <f>IF(OR(ISBLANK(Y82),ISBLANK(Z82)),"",INDEX('Risk Matrix'!$D$31:$H$34,MATCH(Z82,'Risk Matrix'!$K$31:$K$34,0),MATCH(Y82,'Risk Matrix'!$D$30:$H$30,0)))</f>
        <v/>
      </c>
    </row>
    <row r="83" spans="25:28" ht="15.75" x14ac:dyDescent="0.25">
      <c r="Y83" s="79"/>
      <c r="Z83" s="80"/>
      <c r="AA83" s="78" t="str">
        <f>IF(OR(ISBLANK(Y83),ISBLANK(Z83)),"",INDEX('Risk Matrix'!$D$2:$H$6,MATCH(Z83,'Risk Matrix'!$C$2:$C$6,0),MATCH(Y83,'Risk Matrix'!$D$7:$H$7,0)))</f>
        <v/>
      </c>
      <c r="AB83" s="78" t="str">
        <f>IF(OR(ISBLANK(Y83),ISBLANK(Z83)),"",INDEX('Risk Matrix'!$D$31:$H$34,MATCH(Z83,'Risk Matrix'!$K$31:$K$34,0),MATCH(Y83,'Risk Matrix'!$D$30:$H$30,0)))</f>
        <v/>
      </c>
    </row>
    <row r="84" spans="25:28" ht="15.75" x14ac:dyDescent="0.25">
      <c r="Y84" s="79"/>
      <c r="Z84" s="80"/>
      <c r="AA84" s="78" t="str">
        <f>IF(OR(ISBLANK(Y84),ISBLANK(Z84)),"",INDEX('Risk Matrix'!$D$2:$H$6,MATCH(Z84,'Risk Matrix'!$C$2:$C$6,0),MATCH(Y84,'Risk Matrix'!$D$7:$H$7,0)))</f>
        <v/>
      </c>
      <c r="AB84" s="78" t="str">
        <f>IF(OR(ISBLANK(Y84),ISBLANK(Z84)),"",INDEX('Risk Matrix'!$D$31:$H$34,MATCH(Z84,'Risk Matrix'!$K$31:$K$34,0),MATCH(Y84,'Risk Matrix'!$D$30:$H$30,0)))</f>
        <v/>
      </c>
    </row>
    <row r="85" spans="25:28" ht="15.75" x14ac:dyDescent="0.25">
      <c r="Y85" s="79"/>
      <c r="Z85" s="80"/>
      <c r="AA85" s="78" t="str">
        <f>IF(OR(ISBLANK(Y85),ISBLANK(Z85)),"",INDEX('Risk Matrix'!$D$2:$H$6,MATCH(Z85,'Risk Matrix'!$C$2:$C$6,0),MATCH(Y85,'Risk Matrix'!$D$7:$H$7,0)))</f>
        <v/>
      </c>
      <c r="AB85" s="78" t="str">
        <f>IF(OR(ISBLANK(Y85),ISBLANK(Z85)),"",INDEX('Risk Matrix'!$D$31:$H$34,MATCH(Z85,'Risk Matrix'!$K$31:$K$34,0),MATCH(Y85,'Risk Matrix'!$D$30:$H$30,0)))</f>
        <v/>
      </c>
    </row>
    <row r="86" spans="25:28" ht="15.75" x14ac:dyDescent="0.25">
      <c r="Y86" s="79"/>
      <c r="Z86" s="80"/>
      <c r="AA86" s="78" t="str">
        <f>IF(OR(ISBLANK(Y86),ISBLANK(Z86)),"",INDEX('Risk Matrix'!$D$2:$H$6,MATCH(Z86,'Risk Matrix'!$C$2:$C$6,0),MATCH(Y86,'Risk Matrix'!$D$7:$H$7,0)))</f>
        <v/>
      </c>
      <c r="AB86" s="78" t="str">
        <f>IF(OR(ISBLANK(Y86),ISBLANK(Z86)),"",INDEX('Risk Matrix'!$D$31:$H$34,MATCH(Z86,'Risk Matrix'!$K$31:$K$34,0),MATCH(Y86,'Risk Matrix'!$D$30:$H$30,0)))</f>
        <v/>
      </c>
    </row>
    <row r="87" spans="25:28" ht="15.75" x14ac:dyDescent="0.25">
      <c r="Y87" s="79"/>
      <c r="Z87" s="80"/>
      <c r="AA87" s="78" t="str">
        <f>IF(OR(ISBLANK(Y87),ISBLANK(Z87)),"",INDEX('Risk Matrix'!$D$2:$H$6,MATCH(Z87,'Risk Matrix'!$C$2:$C$6,0),MATCH(Y87,'Risk Matrix'!$D$7:$H$7,0)))</f>
        <v/>
      </c>
      <c r="AB87" s="78" t="str">
        <f>IF(OR(ISBLANK(Y87),ISBLANK(Z87)),"",INDEX('Risk Matrix'!$D$31:$H$34,MATCH(Z87,'Risk Matrix'!$K$31:$K$34,0),MATCH(Y87,'Risk Matrix'!$D$30:$H$30,0)))</f>
        <v/>
      </c>
    </row>
    <row r="88" spans="25:28" ht="15.75" x14ac:dyDescent="0.25">
      <c r="Y88" s="79"/>
      <c r="Z88" s="80"/>
      <c r="AA88" s="78" t="str">
        <f>IF(OR(ISBLANK(Y88),ISBLANK(Z88)),"",INDEX('Risk Matrix'!$D$2:$H$6,MATCH(Z88,'Risk Matrix'!$C$2:$C$6,0),MATCH(Y88,'Risk Matrix'!$D$7:$H$7,0)))</f>
        <v/>
      </c>
      <c r="AB88" s="78" t="str">
        <f>IF(OR(ISBLANK(Y88),ISBLANK(Z88)),"",INDEX('Risk Matrix'!$D$31:$H$34,MATCH(Z88,'Risk Matrix'!$K$31:$K$34,0),MATCH(Y88,'Risk Matrix'!$D$30:$H$30,0)))</f>
        <v/>
      </c>
    </row>
    <row r="89" spans="25:28" ht="15.75" x14ac:dyDescent="0.25">
      <c r="Y89" s="79"/>
      <c r="Z89" s="80"/>
      <c r="AA89" s="78" t="str">
        <f>IF(OR(ISBLANK(Y89),ISBLANK(Z89)),"",INDEX('Risk Matrix'!$D$2:$H$6,MATCH(Z89,'Risk Matrix'!$C$2:$C$6,0),MATCH(Y89,'Risk Matrix'!$D$7:$H$7,0)))</f>
        <v/>
      </c>
      <c r="AB89" s="78" t="str">
        <f>IF(OR(ISBLANK(Y89),ISBLANK(Z89)),"",INDEX('Risk Matrix'!$D$31:$H$34,MATCH(Z89,'Risk Matrix'!$K$31:$K$34,0),MATCH(Y89,'Risk Matrix'!$D$30:$H$30,0)))</f>
        <v/>
      </c>
    </row>
    <row r="90" spans="25:28" ht="15.75" x14ac:dyDescent="0.25">
      <c r="Y90" s="79"/>
      <c r="Z90" s="80"/>
      <c r="AA90" s="78" t="str">
        <f>IF(OR(ISBLANK(Y90),ISBLANK(Z90)),"",INDEX('Risk Matrix'!$D$2:$H$6,MATCH(Z90,'Risk Matrix'!$C$2:$C$6,0),MATCH(Y90,'Risk Matrix'!$D$7:$H$7,0)))</f>
        <v/>
      </c>
      <c r="AB90" s="78" t="str">
        <f>IF(OR(ISBLANK(Y90),ISBLANK(Z90)),"",INDEX('Risk Matrix'!$D$31:$H$34,MATCH(Z90,'Risk Matrix'!$K$31:$K$34,0),MATCH(Y90,'Risk Matrix'!$D$30:$H$30,0)))</f>
        <v/>
      </c>
    </row>
    <row r="91" spans="25:28" ht="15.75" x14ac:dyDescent="0.25">
      <c r="Y91" s="79"/>
      <c r="Z91" s="80"/>
      <c r="AA91" s="78" t="str">
        <f>IF(OR(ISBLANK(Y91),ISBLANK(Z91)),"",INDEX('Risk Matrix'!$D$2:$H$6,MATCH(Z91,'Risk Matrix'!$C$2:$C$6,0),MATCH(Y91,'Risk Matrix'!$D$7:$H$7,0)))</f>
        <v/>
      </c>
      <c r="AB91" s="78" t="str">
        <f>IF(OR(ISBLANK(Y91),ISBLANK(Z91)),"",INDEX('Risk Matrix'!$D$31:$H$34,MATCH(Z91,'Risk Matrix'!$K$31:$K$34,0),MATCH(Y91,'Risk Matrix'!$D$30:$H$30,0)))</f>
        <v/>
      </c>
    </row>
    <row r="92" spans="25:28" ht="15.75" x14ac:dyDescent="0.25">
      <c r="Y92" s="79"/>
      <c r="Z92" s="80"/>
      <c r="AA92" s="78" t="str">
        <f>IF(OR(ISBLANK(Y92),ISBLANK(Z92)),"",INDEX('Risk Matrix'!$D$2:$H$6,MATCH(Z92,'Risk Matrix'!$C$2:$C$6,0),MATCH(Y92,'Risk Matrix'!$D$7:$H$7,0)))</f>
        <v/>
      </c>
      <c r="AB92" s="78" t="str">
        <f>IF(OR(ISBLANK(Y92),ISBLANK(Z92)),"",INDEX('Risk Matrix'!$D$31:$H$34,MATCH(Z92,'Risk Matrix'!$K$31:$K$34,0),MATCH(Y92,'Risk Matrix'!$D$30:$H$30,0)))</f>
        <v/>
      </c>
    </row>
    <row r="93" spans="25:28" ht="15.75" x14ac:dyDescent="0.25">
      <c r="Y93" s="79"/>
      <c r="Z93" s="80"/>
      <c r="AA93" s="78" t="str">
        <f>IF(OR(ISBLANK(Y93),ISBLANK(Z93)),"",INDEX('Risk Matrix'!$D$2:$H$6,MATCH(Z93,'Risk Matrix'!$C$2:$C$6,0),MATCH(Y93,'Risk Matrix'!$D$7:$H$7,0)))</f>
        <v/>
      </c>
      <c r="AB93" s="78" t="str">
        <f>IF(OR(ISBLANK(Y93),ISBLANK(Z93)),"",INDEX('Risk Matrix'!$D$31:$H$34,MATCH(Z93,'Risk Matrix'!$K$31:$K$34,0),MATCH(Y93,'Risk Matrix'!$D$30:$H$30,0)))</f>
        <v/>
      </c>
    </row>
    <row r="94" spans="25:28" ht="15.75" x14ac:dyDescent="0.25">
      <c r="Y94" s="79"/>
      <c r="Z94" s="80"/>
      <c r="AA94" s="78" t="str">
        <f>IF(OR(ISBLANK(Y94),ISBLANK(Z94)),"",INDEX('Risk Matrix'!$D$2:$H$6,MATCH(Z94,'Risk Matrix'!$C$2:$C$6,0),MATCH(Y94,'Risk Matrix'!$D$7:$H$7,0)))</f>
        <v/>
      </c>
      <c r="AB94" s="78" t="str">
        <f>IF(OR(ISBLANK(Y94),ISBLANK(Z94)),"",INDEX('Risk Matrix'!$D$31:$H$34,MATCH(Z94,'Risk Matrix'!$K$31:$K$34,0),MATCH(Y94,'Risk Matrix'!$D$30:$H$30,0)))</f>
        <v/>
      </c>
    </row>
    <row r="95" spans="25:28" ht="15.75" x14ac:dyDescent="0.25">
      <c r="Y95" s="79"/>
      <c r="Z95" s="80"/>
      <c r="AA95" s="78" t="str">
        <f>IF(OR(ISBLANK(Y95),ISBLANK(Z95)),"",INDEX('Risk Matrix'!$D$2:$H$6,MATCH(Z95,'Risk Matrix'!$C$2:$C$6,0),MATCH(Y95,'Risk Matrix'!$D$7:$H$7,0)))</f>
        <v/>
      </c>
      <c r="AB95" s="78" t="str">
        <f>IF(OR(ISBLANK(Y95),ISBLANK(Z95)),"",INDEX('Risk Matrix'!$D$31:$H$34,MATCH(Z95,'Risk Matrix'!$K$31:$K$34,0),MATCH(Y95,'Risk Matrix'!$D$30:$H$30,0)))</f>
        <v/>
      </c>
    </row>
    <row r="96" spans="25:28" ht="15.75" x14ac:dyDescent="0.25">
      <c r="Y96" s="79"/>
      <c r="Z96" s="80"/>
      <c r="AA96" s="78" t="str">
        <f>IF(OR(ISBLANK(Y96),ISBLANK(Z96)),"",INDEX('Risk Matrix'!$D$2:$H$6,MATCH(Z96,'Risk Matrix'!$C$2:$C$6,0),MATCH(Y96,'Risk Matrix'!$D$7:$H$7,0)))</f>
        <v/>
      </c>
      <c r="AB96" s="78" t="str">
        <f>IF(OR(ISBLANK(Y96),ISBLANK(Z96)),"",INDEX('Risk Matrix'!$D$31:$H$34,MATCH(Z96,'Risk Matrix'!$K$31:$K$34,0),MATCH(Y96,'Risk Matrix'!$D$30:$H$30,0)))</f>
        <v/>
      </c>
    </row>
    <row r="97" spans="25:28" ht="15.75" x14ac:dyDescent="0.25">
      <c r="Y97" s="79"/>
      <c r="Z97" s="80"/>
      <c r="AA97" s="78" t="str">
        <f>IF(OR(ISBLANK(Y97),ISBLANK(Z97)),"",INDEX('Risk Matrix'!$D$2:$H$6,MATCH(Z97,'Risk Matrix'!$C$2:$C$6,0),MATCH(Y97,'Risk Matrix'!$D$7:$H$7,0)))</f>
        <v/>
      </c>
      <c r="AB97" s="78" t="str">
        <f>IF(OR(ISBLANK(Y97),ISBLANK(Z97)),"",INDEX('Risk Matrix'!$D$31:$H$34,MATCH(Z97,'Risk Matrix'!$K$31:$K$34,0),MATCH(Y97,'Risk Matrix'!$D$30:$H$30,0)))</f>
        <v/>
      </c>
    </row>
    <row r="98" spans="25:28" ht="15.75" x14ac:dyDescent="0.25">
      <c r="Y98" s="79"/>
      <c r="Z98" s="80"/>
      <c r="AA98" s="78" t="str">
        <f>IF(OR(ISBLANK(Y98),ISBLANK(Z98)),"",INDEX('Risk Matrix'!$D$2:$H$6,MATCH(Z98,'Risk Matrix'!$C$2:$C$6,0),MATCH(Y98,'Risk Matrix'!$D$7:$H$7,0)))</f>
        <v/>
      </c>
      <c r="AB98" s="78" t="str">
        <f>IF(OR(ISBLANK(Y98),ISBLANK(Z98)),"",INDEX('Risk Matrix'!$D$31:$H$34,MATCH(Z98,'Risk Matrix'!$K$31:$K$34,0),MATCH(Y98,'Risk Matrix'!$D$30:$H$30,0)))</f>
        <v/>
      </c>
    </row>
    <row r="99" spans="25:28" ht="15.75" x14ac:dyDescent="0.25">
      <c r="Y99" s="79"/>
      <c r="Z99" s="80"/>
      <c r="AA99" s="78" t="str">
        <f>IF(OR(ISBLANK(Y99),ISBLANK(Z99)),"",INDEX('Risk Matrix'!$D$2:$H$6,MATCH(Z99,'Risk Matrix'!$C$2:$C$6,0),MATCH(Y99,'Risk Matrix'!$D$7:$H$7,0)))</f>
        <v/>
      </c>
      <c r="AB99" s="78" t="str">
        <f>IF(OR(ISBLANK(Y99),ISBLANK(Z99)),"",INDEX('Risk Matrix'!$D$31:$H$34,MATCH(Z99,'Risk Matrix'!$K$31:$K$34,0),MATCH(Y99,'Risk Matrix'!$D$30:$H$30,0)))</f>
        <v/>
      </c>
    </row>
    <row r="100" spans="25:28" ht="15.75" x14ac:dyDescent="0.25">
      <c r="Y100" s="79"/>
      <c r="Z100" s="80"/>
      <c r="AA100" s="78" t="str">
        <f>IF(OR(ISBLANK(Y100),ISBLANK(Z100)),"",INDEX('Risk Matrix'!$D$2:$H$6,MATCH(Z100,'Risk Matrix'!$C$2:$C$6,0),MATCH(Y100,'Risk Matrix'!$D$7:$H$7,0)))</f>
        <v/>
      </c>
      <c r="AB100" s="78" t="str">
        <f>IF(OR(ISBLANK(Y100),ISBLANK(Z100)),"",INDEX('Risk Matrix'!$D$31:$H$34,MATCH(Z100,'Risk Matrix'!$K$31:$K$34,0),MATCH(Y100,'Risk Matrix'!$D$30:$H$30,0)))</f>
        <v/>
      </c>
    </row>
    <row r="101" spans="25:28" ht="15.75" x14ac:dyDescent="0.25">
      <c r="Y101" s="79"/>
      <c r="Z101" s="80"/>
      <c r="AA101" s="78" t="str">
        <f>IF(OR(ISBLANK(Y101),ISBLANK(Z101)),"",INDEX('Risk Matrix'!$D$2:$H$6,MATCH(Z101,'Risk Matrix'!$C$2:$C$6,0),MATCH(Y101,'Risk Matrix'!$D$7:$H$7,0)))</f>
        <v/>
      </c>
      <c r="AB101" s="78" t="str">
        <f>IF(OR(ISBLANK(Y101),ISBLANK(Z101)),"",INDEX('Risk Matrix'!$D$31:$H$34,MATCH(Z101,'Risk Matrix'!$K$31:$K$34,0),MATCH(Y101,'Risk Matrix'!$D$30:$H$30,0)))</f>
        <v/>
      </c>
    </row>
    <row r="102" spans="25:28" ht="15.75" x14ac:dyDescent="0.25">
      <c r="Y102" s="79"/>
      <c r="Z102" s="80"/>
      <c r="AA102" s="78" t="str">
        <f>IF(OR(ISBLANK(Y102),ISBLANK(Z102)),"",INDEX('Risk Matrix'!$D$2:$H$6,MATCH(Z102,'Risk Matrix'!$C$2:$C$6,0),MATCH(Y102,'Risk Matrix'!$D$7:$H$7,0)))</f>
        <v/>
      </c>
      <c r="AB102" s="78" t="str">
        <f>IF(OR(ISBLANK(Y102),ISBLANK(Z102)),"",INDEX('Risk Matrix'!$D$31:$H$34,MATCH(Z102,'Risk Matrix'!$K$31:$K$34,0),MATCH(Y102,'Risk Matrix'!$D$30:$H$30,0)))</f>
        <v/>
      </c>
    </row>
    <row r="103" spans="25:28" ht="15.75" x14ac:dyDescent="0.25">
      <c r="Y103" s="79"/>
      <c r="Z103" s="80"/>
      <c r="AA103" s="78" t="str">
        <f>IF(OR(ISBLANK(Y103),ISBLANK(Z103)),"",INDEX('Risk Matrix'!$D$2:$H$6,MATCH(Z103,'Risk Matrix'!$C$2:$C$6,0),MATCH(Y103,'Risk Matrix'!$D$7:$H$7,0)))</f>
        <v/>
      </c>
      <c r="AB103" s="78" t="str">
        <f>IF(OR(ISBLANK(Y103),ISBLANK(Z103)),"",INDEX('Risk Matrix'!$D$31:$H$34,MATCH(Z103,'Risk Matrix'!$K$31:$K$34,0),MATCH(Y103,'Risk Matrix'!$D$30:$H$30,0)))</f>
        <v/>
      </c>
    </row>
    <row r="104" spans="25:28" ht="15.75" x14ac:dyDescent="0.25">
      <c r="Y104" s="79"/>
      <c r="Z104" s="80"/>
      <c r="AA104" s="78" t="str">
        <f>IF(OR(ISBLANK(Y104),ISBLANK(Z104)),"",INDEX('Risk Matrix'!$D$2:$H$6,MATCH(Z104,'Risk Matrix'!$C$2:$C$6,0),MATCH(Y104,'Risk Matrix'!$D$7:$H$7,0)))</f>
        <v/>
      </c>
      <c r="AB104" s="78" t="str">
        <f>IF(OR(ISBLANK(Y104),ISBLANK(Z104)),"",INDEX('Risk Matrix'!$D$31:$H$34,MATCH(Z104,'Risk Matrix'!$K$31:$K$34,0),MATCH(Y104,'Risk Matrix'!$D$30:$H$30,0)))</f>
        <v/>
      </c>
    </row>
    <row r="105" spans="25:28" ht="15.75" x14ac:dyDescent="0.25">
      <c r="Y105" s="79"/>
      <c r="Z105" s="80"/>
      <c r="AA105" s="78" t="str">
        <f>IF(OR(ISBLANK(Y105),ISBLANK(Z105)),"",INDEX('Risk Matrix'!$D$2:$H$6,MATCH(Z105,'Risk Matrix'!$C$2:$C$6,0),MATCH(Y105,'Risk Matrix'!$D$7:$H$7,0)))</f>
        <v/>
      </c>
      <c r="AB105" s="78" t="str">
        <f>IF(OR(ISBLANK(Y105),ISBLANK(Z105)),"",INDEX('Risk Matrix'!$D$31:$H$34,MATCH(Z105,'Risk Matrix'!$K$31:$K$34,0),MATCH(Y105,'Risk Matrix'!$D$30:$H$30,0)))</f>
        <v/>
      </c>
    </row>
    <row r="106" spans="25:28" ht="15.75" x14ac:dyDescent="0.25">
      <c r="Y106" s="79"/>
      <c r="Z106" s="80"/>
      <c r="AA106" s="78" t="str">
        <f>IF(OR(ISBLANK(Y106),ISBLANK(Z106)),"",INDEX('Risk Matrix'!$D$2:$H$6,MATCH(Z106,'Risk Matrix'!$C$2:$C$6,0),MATCH(Y106,'Risk Matrix'!$D$7:$H$7,0)))</f>
        <v/>
      </c>
      <c r="AB106" s="78" t="str">
        <f>IF(OR(ISBLANK(Y106),ISBLANK(Z106)),"",INDEX('Risk Matrix'!$D$31:$H$34,MATCH(Z106,'Risk Matrix'!$K$31:$K$34,0),MATCH(Y106,'Risk Matrix'!$D$30:$H$30,0)))</f>
        <v/>
      </c>
    </row>
    <row r="107" spans="25:28" ht="15.75" x14ac:dyDescent="0.25">
      <c r="Y107" s="79"/>
      <c r="Z107" s="80"/>
      <c r="AA107" s="78" t="str">
        <f>IF(OR(ISBLANK(Y107),ISBLANK(Z107)),"",INDEX('Risk Matrix'!$D$2:$H$6,MATCH(Z107,'Risk Matrix'!$C$2:$C$6,0),MATCH(Y107,'Risk Matrix'!$D$7:$H$7,0)))</f>
        <v/>
      </c>
      <c r="AB107" s="78" t="str">
        <f>IF(OR(ISBLANK(Y107),ISBLANK(Z107)),"",INDEX('Risk Matrix'!$D$31:$H$34,MATCH(Z107,'Risk Matrix'!$K$31:$K$34,0),MATCH(Y107,'Risk Matrix'!$D$30:$H$30,0)))</f>
        <v/>
      </c>
    </row>
    <row r="108" spans="25:28" ht="15.75" x14ac:dyDescent="0.25">
      <c r="Y108" s="73"/>
      <c r="Z108" s="73"/>
      <c r="AA108" s="78" t="str">
        <f>IF(OR(ISBLANK(Y108),ISBLANK(Z108)),"",INDEX('Risk Matrix'!$D$2:$H$6,MATCH(Z108,'Risk Matrix'!$C$2:$C$6,0),MATCH(Y108,'Risk Matrix'!$D$7:$H$7,0)))</f>
        <v/>
      </c>
      <c r="AB108" s="78" t="str">
        <f>IF(OR(ISBLANK(Y108),ISBLANK(Z108)),"",INDEX('Risk Matrix'!$D$31:$H$34,MATCH(Z108,'Risk Matrix'!$K$31:$K$34,0),MATCH(Y108,'Risk Matrix'!$D$30:$H$30,0)))</f>
        <v/>
      </c>
    </row>
    <row r="109" spans="25:28" ht="15.75" x14ac:dyDescent="0.25">
      <c r="Y109" s="73"/>
      <c r="Z109" s="73"/>
      <c r="AA109" s="78" t="str">
        <f>IF(OR(ISBLANK(Y109),ISBLANK(Z109)),"",INDEX('Risk Matrix'!$D$2:$H$6,MATCH(Z109,'Risk Matrix'!$C$2:$C$6,0),MATCH(Y109,'Risk Matrix'!$D$7:$H$7,0)))</f>
        <v/>
      </c>
      <c r="AB109" s="78" t="str">
        <f>IF(OR(ISBLANK(Y109),ISBLANK(Z109)),"",INDEX('Risk Matrix'!$D$31:$H$34,MATCH(Z109,'Risk Matrix'!$K$31:$K$34,0),MATCH(Y109,'Risk Matrix'!$D$30:$H$30,0)))</f>
        <v/>
      </c>
    </row>
    <row r="110" spans="25:28" ht="15.75" x14ac:dyDescent="0.25">
      <c r="Y110" s="73"/>
      <c r="Z110" s="73"/>
      <c r="AA110" s="78" t="str">
        <f>IF(OR(ISBLANK(Y110),ISBLANK(Z110)),"",INDEX('Risk Matrix'!$D$2:$H$6,MATCH(Z110,'Risk Matrix'!$C$2:$C$6,0),MATCH(Y110,'Risk Matrix'!$D$7:$H$7,0)))</f>
        <v/>
      </c>
      <c r="AB110" s="78" t="str">
        <f>IF(OR(ISBLANK(Y110),ISBLANK(Z110)),"",INDEX('Risk Matrix'!$D$31:$H$34,MATCH(Z110,'Risk Matrix'!$K$31:$K$34,0),MATCH(Y110,'Risk Matrix'!$D$30:$H$30,0)))</f>
        <v/>
      </c>
    </row>
    <row r="111" spans="25:28" ht="15.75" x14ac:dyDescent="0.25">
      <c r="Y111" s="73"/>
      <c r="Z111" s="73"/>
      <c r="AA111" s="78" t="str">
        <f>IF(OR(ISBLANK(Y111),ISBLANK(Z111)),"",INDEX('Risk Matrix'!$D$2:$H$6,MATCH(Z111,'Risk Matrix'!$C$2:$C$6,0),MATCH(Y111,'Risk Matrix'!$D$7:$H$7,0)))</f>
        <v/>
      </c>
      <c r="AB111" s="78" t="str">
        <f>IF(OR(ISBLANK(Y111),ISBLANK(Z111)),"",INDEX('Risk Matrix'!$D$31:$H$34,MATCH(Z111,'Risk Matrix'!$K$31:$K$34,0),MATCH(Y111,'Risk Matrix'!$D$30:$H$30,0)))</f>
        <v/>
      </c>
    </row>
    <row r="112" spans="25:28" ht="15.75" x14ac:dyDescent="0.25">
      <c r="Y112" s="73"/>
      <c r="Z112" s="73"/>
      <c r="AA112" s="78" t="str">
        <f>IF(OR(ISBLANK(Y112),ISBLANK(Z112)),"",INDEX('Risk Matrix'!$D$2:$H$6,MATCH(Z112,'Risk Matrix'!$C$2:$C$6,0),MATCH(Y112,'Risk Matrix'!$D$7:$H$7,0)))</f>
        <v/>
      </c>
      <c r="AB112" s="78" t="str">
        <f>IF(OR(ISBLANK(Y112),ISBLANK(Z112)),"",INDEX('Risk Matrix'!$D$31:$H$34,MATCH(Z112,'Risk Matrix'!$K$31:$K$34,0),MATCH(Y112,'Risk Matrix'!$D$30:$H$30,0)))</f>
        <v/>
      </c>
    </row>
    <row r="113" spans="25:28" ht="15.75" x14ac:dyDescent="0.25">
      <c r="Y113" s="73"/>
      <c r="Z113" s="73"/>
      <c r="AA113" s="78"/>
      <c r="AB113" s="78" t="str">
        <f>IF(OR(ISBLANK(Y113),ISBLANK(Z113)),"",INDEX('Risk Matrix'!$D$31:$H$34,MATCH(Z113,'Risk Matrix'!$K$31:$K$34,0),MATCH(Y113,'Risk Matrix'!$D$30:$H$30,0)))</f>
        <v/>
      </c>
    </row>
    <row r="114" spans="25:28" ht="15.75" x14ac:dyDescent="0.25">
      <c r="Y114" s="73"/>
      <c r="Z114" s="73"/>
      <c r="AA114" s="78"/>
      <c r="AB114" s="78" t="str">
        <f>IF(OR(ISBLANK(Y114),ISBLANK(Z114)),"",INDEX('Risk Matrix'!$D$31:$H$34,MATCH(Z114,'Risk Matrix'!$K$31:$K$34,0),MATCH(Y114,'Risk Matrix'!$D$30:$H$30,0)))</f>
        <v/>
      </c>
    </row>
    <row r="115" spans="25:28" ht="15.75" x14ac:dyDescent="0.25">
      <c r="Y115" s="73"/>
      <c r="Z115" s="73"/>
      <c r="AA115" s="78"/>
      <c r="AB115" s="78" t="str">
        <f>IF(OR(ISBLANK(Y115),ISBLANK(Z115)),"",INDEX('Risk Matrix'!$D$31:$H$34,MATCH(Z115,'Risk Matrix'!$K$31:$K$34,0),MATCH(Y115,'Risk Matrix'!$D$30:$H$30,0)))</f>
        <v/>
      </c>
    </row>
    <row r="116" spans="25:28" ht="15.75" x14ac:dyDescent="0.25">
      <c r="Y116" s="73"/>
      <c r="Z116" s="73"/>
      <c r="AA116" s="78"/>
      <c r="AB116" s="78" t="str">
        <f>IF(OR(ISBLANK(Y116),ISBLANK(Z116)),"",INDEX('Risk Matrix'!$D$31:$H$34,MATCH(Z116,'Risk Matrix'!$K$31:$K$34,0),MATCH(Y116,'Risk Matrix'!$D$30:$H$30,0)))</f>
        <v/>
      </c>
    </row>
  </sheetData>
  <sheetProtection selectLockedCells="1"/>
  <autoFilter ref="A4:AE116" xr:uid="{31FBB81F-DBAC-414F-9FF5-2687F5B16C13}">
    <sortState xmlns:xlrd2="http://schemas.microsoft.com/office/spreadsheetml/2017/richdata2" ref="A5:AE116">
      <sortCondition ref="F4:F116"/>
    </sortState>
  </autoFilter>
  <mergeCells count="1">
    <mergeCell ref="G5:J5"/>
  </mergeCells>
  <conditionalFormatting sqref="F5:F72">
    <cfRule type="cellIs" dxfId="23" priority="1" operator="equal">
      <formula>"Care Coordination"</formula>
    </cfRule>
    <cfRule type="cellIs" dxfId="22" priority="2" operator="equal">
      <formula>"System Availability / Access"</formula>
    </cfRule>
    <cfRule type="cellIs" dxfId="21" priority="3" operator="equal">
      <formula>"Governance &amp; Operational Risks"</formula>
    </cfRule>
    <cfRule type="cellIs" dxfId="20" priority="4" operator="equal">
      <formula>"Security, Privacy &amp; Access Control Risks"</formula>
    </cfRule>
    <cfRule type="cellIs" dxfId="19" priority="5" operator="equal">
      <formula>"Interoperability &amp; Protocol Translation Issues"</formula>
    </cfRule>
    <cfRule type="cellIs" dxfId="18" priority="6" operator="equal">
      <formula>"Data Quality &amp; Metadata Integrity"</formula>
    </cfRule>
    <cfRule type="cellIs" dxfId="17" priority="7" operator="equal">
      <formula>"Data Retrieval &amp; Availability Failures"</formula>
    </cfRule>
    <cfRule type="cellIs" dxfId="16" priority="8" operator="equal">
      <formula>"Patient Identification &amp; Matching Errors"</formula>
    </cfRule>
    <cfRule type="cellIs" dxfId="15" priority="18" operator="equal">
      <formula>"Clinical Decision Support &amp; Assessments"</formula>
    </cfRule>
  </conditionalFormatting>
  <conditionalFormatting sqref="P5:P10 AA5:AA116">
    <cfRule type="cellIs" dxfId="14" priority="13" operator="equal">
      <formula>1</formula>
    </cfRule>
    <cfRule type="cellIs" dxfId="13" priority="14" operator="equal">
      <formula>2</formula>
    </cfRule>
    <cfRule type="cellIs" dxfId="12" priority="15" operator="equal">
      <formula>3</formula>
    </cfRule>
    <cfRule type="cellIs" dxfId="11" priority="16" operator="equal">
      <formula>4</formula>
    </cfRule>
    <cfRule type="cellIs" dxfId="10" priority="17" operator="equal">
      <formula>5</formula>
    </cfRule>
  </conditionalFormatting>
  <conditionalFormatting sqref="Q5:Q10 AB5:AB116">
    <cfRule type="cellIs" dxfId="9" priority="9" stopIfTrue="1" operator="between">
      <formula>0</formula>
      <formula>3</formula>
    </cfRule>
    <cfRule type="cellIs" dxfId="8" priority="10" stopIfTrue="1" operator="between">
      <formula>4</formula>
      <formula>7</formula>
    </cfRule>
    <cfRule type="cellIs" dxfId="7" priority="11" stopIfTrue="1" operator="between">
      <formula>8</formula>
      <formula>14</formula>
    </cfRule>
    <cfRule type="cellIs" dxfId="6" priority="12" stopIfTrue="1" operator="between">
      <formula>15</formula>
      <formula>25</formula>
    </cfRule>
  </conditionalFormatting>
  <conditionalFormatting sqref="R5:R10 AC7">
    <cfRule type="containsText" dxfId="5" priority="21" operator="containsText" text="1">
      <formula>NOT(ISERROR(SEARCH("1",R5)))</formula>
    </cfRule>
    <cfRule type="containsText" dxfId="4" priority="22" operator="containsText" text="2">
      <formula>NOT(ISERROR(SEARCH("2",R5)))</formula>
    </cfRule>
    <cfRule type="containsText" dxfId="3" priority="23" operator="containsText" text="3">
      <formula>NOT(ISERROR(SEARCH("3",R5)))</formula>
    </cfRule>
    <cfRule type="containsText" dxfId="2" priority="24" operator="containsText" text="4">
      <formula>NOT(ISERROR(SEARCH("4",R5)))</formula>
    </cfRule>
    <cfRule type="containsText" dxfId="1" priority="25" operator="containsText" text="5">
      <formula>NOT(ISERROR(SEARCH("5",R5)))</formula>
    </cfRule>
  </conditionalFormatting>
  <conditionalFormatting sqref="U8">
    <cfRule type="duplicateValues" dxfId="0" priority="19"/>
  </conditionalFormatting>
  <dataValidations count="1">
    <dataValidation type="list" allowBlank="1" showInputMessage="1" showErrorMessage="1" sqref="AE5:AE10" xr:uid="{85BCCFC3-8C03-481A-8CBB-3440829FDE1B}">
      <formula1>"Open,Closed,Transferred"</formula1>
    </dataValidation>
  </dataValidations>
  <pageMargins left="0.7" right="0.7" top="0.75" bottom="0.75" header="0.3" footer="0.3"/>
  <pageSetup paperSize="8" scale="1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257CE1-31AB-4506-956C-0E866D53CDE8}">
          <x14:formula1>
            <xm:f>'Risk Matrix'!$C$2:$C$6</xm:f>
          </x14:formula1>
          <xm:sqref>Z5:Z107 O5:O10</xm:sqref>
        </x14:dataValidation>
        <x14:dataValidation type="list" allowBlank="1" showInputMessage="1" showErrorMessage="1" xr:uid="{461B8A02-F807-4478-90B4-61B029A2F94C}">
          <x14:formula1>
            <xm:f>'Risk Matrix'!$D$7:$H$7</xm:f>
          </x14:formula1>
          <xm:sqref>Y5:Y107 N5:N10</xm:sqref>
        </x14:dataValidation>
        <x14:dataValidation type="list" allowBlank="1" showInputMessage="1" showErrorMessage="1" xr:uid="{437CBB8F-7F48-41CE-A3C6-93F55D51E386}">
          <x14:formula1>
            <xm:f>'Risk Matrix'!#REF!</xm:f>
          </x14:formula1>
          <xm:sqref>F5:F72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B72C-4E90-42AB-A70C-9F75A72CA71E}">
  <dimension ref="A1:H12"/>
  <sheetViews>
    <sheetView workbookViewId="0">
      <selection activeCell="F24" sqref="F24"/>
    </sheetView>
  </sheetViews>
  <sheetFormatPr defaultColWidth="9.140625" defaultRowHeight="15" x14ac:dyDescent="0.25"/>
  <cols>
    <col min="1" max="2" width="9.140625" style="226"/>
    <col min="3" max="3" width="29.7109375" style="226" customWidth="1"/>
    <col min="4" max="4" width="28" style="226" customWidth="1"/>
    <col min="5" max="5" width="20.42578125" style="226" customWidth="1"/>
    <col min="6" max="6" width="72" style="226" customWidth="1"/>
    <col min="7" max="7" width="23.42578125" style="226" customWidth="1"/>
    <col min="8" max="8" width="82" style="226" customWidth="1"/>
    <col min="9" max="16384" width="9.140625" style="170"/>
  </cols>
  <sheetData>
    <row r="1" spans="1:8" ht="30" x14ac:dyDescent="0.25">
      <c r="A1" s="224" t="s">
        <v>416</v>
      </c>
      <c r="B1" s="224" t="s">
        <v>58</v>
      </c>
      <c r="C1" s="224" t="s">
        <v>61</v>
      </c>
      <c r="D1" s="224" t="s">
        <v>417</v>
      </c>
      <c r="E1" s="224" t="s">
        <v>418</v>
      </c>
      <c r="F1" s="224" t="s">
        <v>419</v>
      </c>
      <c r="G1" s="224" t="s">
        <v>47</v>
      </c>
      <c r="H1" s="224" t="s">
        <v>420</v>
      </c>
    </row>
    <row r="2" spans="1:8" ht="60" x14ac:dyDescent="0.25">
      <c r="A2" s="225" t="s">
        <v>421</v>
      </c>
      <c r="B2" s="225"/>
      <c r="C2" s="225" t="s">
        <v>422</v>
      </c>
      <c r="D2" s="225" t="s">
        <v>423</v>
      </c>
      <c r="E2" s="225" t="s">
        <v>424</v>
      </c>
      <c r="F2" s="225" t="s">
        <v>425</v>
      </c>
      <c r="G2" s="225" t="s">
        <v>426</v>
      </c>
      <c r="H2" s="225" t="s">
        <v>427</v>
      </c>
    </row>
    <row r="3" spans="1:8" ht="45" x14ac:dyDescent="0.25">
      <c r="A3" s="225" t="s">
        <v>421</v>
      </c>
      <c r="B3" s="225"/>
      <c r="C3" s="225" t="s">
        <v>428</v>
      </c>
      <c r="D3" s="225" t="s">
        <v>429</v>
      </c>
      <c r="E3" s="225" t="s">
        <v>430</v>
      </c>
      <c r="F3" s="225" t="s">
        <v>431</v>
      </c>
      <c r="G3" s="225" t="s">
        <v>183</v>
      </c>
      <c r="H3" s="225" t="s">
        <v>432</v>
      </c>
    </row>
    <row r="4" spans="1:8" ht="45" x14ac:dyDescent="0.25">
      <c r="A4" s="225" t="s">
        <v>421</v>
      </c>
      <c r="B4" s="225"/>
      <c r="C4" s="225" t="s">
        <v>433</v>
      </c>
      <c r="D4" s="225" t="s">
        <v>434</v>
      </c>
      <c r="E4" s="225" t="s">
        <v>435</v>
      </c>
      <c r="F4" s="225" t="s">
        <v>436</v>
      </c>
      <c r="G4" s="225" t="s">
        <v>183</v>
      </c>
      <c r="H4" s="225" t="s">
        <v>437</v>
      </c>
    </row>
    <row r="5" spans="1:8" ht="45" x14ac:dyDescent="0.25">
      <c r="A5" s="225" t="s">
        <v>421</v>
      </c>
      <c r="B5" s="225"/>
      <c r="C5" s="225" t="s">
        <v>438</v>
      </c>
      <c r="D5" s="225" t="s">
        <v>439</v>
      </c>
      <c r="E5" s="225" t="s">
        <v>440</v>
      </c>
      <c r="F5" s="225" t="s">
        <v>441</v>
      </c>
      <c r="G5" s="225" t="s">
        <v>95</v>
      </c>
      <c r="H5" s="225" t="s">
        <v>442</v>
      </c>
    </row>
    <row r="6" spans="1:8" ht="60" x14ac:dyDescent="0.25">
      <c r="A6" s="225" t="s">
        <v>421</v>
      </c>
      <c r="B6" s="225"/>
      <c r="C6" s="225" t="s">
        <v>443</v>
      </c>
      <c r="D6" s="225" t="s">
        <v>444</v>
      </c>
      <c r="E6" s="225" t="s">
        <v>445</v>
      </c>
      <c r="F6" s="225" t="s">
        <v>446</v>
      </c>
      <c r="G6" s="225" t="s">
        <v>183</v>
      </c>
      <c r="H6" s="225" t="s">
        <v>447</v>
      </c>
    </row>
    <row r="7" spans="1:8" ht="45" x14ac:dyDescent="0.25">
      <c r="A7" s="225" t="s">
        <v>421</v>
      </c>
      <c r="B7" s="225"/>
      <c r="C7" s="225" t="s">
        <v>448</v>
      </c>
      <c r="D7" s="225" t="s">
        <v>449</v>
      </c>
      <c r="E7" s="225" t="s">
        <v>450</v>
      </c>
      <c r="F7" s="225" t="s">
        <v>451</v>
      </c>
      <c r="G7" s="225" t="s">
        <v>95</v>
      </c>
      <c r="H7" s="225" t="s">
        <v>452</v>
      </c>
    </row>
    <row r="8" spans="1:8" ht="45" x14ac:dyDescent="0.25">
      <c r="A8" s="225" t="s">
        <v>453</v>
      </c>
      <c r="B8" s="225"/>
      <c r="C8" s="225" t="s">
        <v>454</v>
      </c>
      <c r="D8" s="225" t="s">
        <v>455</v>
      </c>
      <c r="E8" s="225" t="s">
        <v>456</v>
      </c>
      <c r="F8" s="225" t="s">
        <v>457</v>
      </c>
      <c r="G8" s="225" t="s">
        <v>458</v>
      </c>
      <c r="H8" s="225" t="s">
        <v>459</v>
      </c>
    </row>
    <row r="9" spans="1:8" ht="45" x14ac:dyDescent="0.25">
      <c r="A9" s="225" t="s">
        <v>453</v>
      </c>
      <c r="B9" s="225"/>
      <c r="C9" s="225" t="s">
        <v>460</v>
      </c>
      <c r="D9" s="225" t="s">
        <v>461</v>
      </c>
      <c r="E9" s="225" t="s">
        <v>462</v>
      </c>
      <c r="F9" s="225" t="s">
        <v>463</v>
      </c>
      <c r="G9" s="225" t="s">
        <v>95</v>
      </c>
      <c r="H9" s="225" t="s">
        <v>464</v>
      </c>
    </row>
    <row r="10" spans="1:8" ht="45" x14ac:dyDescent="0.25">
      <c r="A10" s="225" t="s">
        <v>453</v>
      </c>
      <c r="B10" s="225"/>
      <c r="C10" s="225" t="s">
        <v>465</v>
      </c>
      <c r="D10" s="225" t="s">
        <v>466</v>
      </c>
      <c r="E10" s="225" t="s">
        <v>467</v>
      </c>
      <c r="F10" s="225" t="s">
        <v>468</v>
      </c>
      <c r="G10" s="225" t="s">
        <v>458</v>
      </c>
      <c r="H10" s="225" t="s">
        <v>469</v>
      </c>
    </row>
    <row r="11" spans="1:8" ht="30" x14ac:dyDescent="0.25">
      <c r="A11" s="225" t="s">
        <v>453</v>
      </c>
      <c r="B11" s="225"/>
      <c r="C11" s="225" t="s">
        <v>470</v>
      </c>
      <c r="D11" s="225" t="s">
        <v>471</v>
      </c>
      <c r="E11" s="225" t="s">
        <v>472</v>
      </c>
      <c r="F11" s="225" t="s">
        <v>473</v>
      </c>
      <c r="G11" s="225" t="s">
        <v>183</v>
      </c>
      <c r="H11" s="225" t="s">
        <v>474</v>
      </c>
    </row>
    <row r="12" spans="1:8" ht="60" x14ac:dyDescent="0.25">
      <c r="A12" s="225" t="s">
        <v>453</v>
      </c>
      <c r="B12" s="225"/>
      <c r="C12" s="225" t="s">
        <v>475</v>
      </c>
      <c r="D12" s="225" t="s">
        <v>476</v>
      </c>
      <c r="E12" s="225" t="s">
        <v>477</v>
      </c>
      <c r="F12" s="225" t="s">
        <v>478</v>
      </c>
      <c r="G12" s="225" t="s">
        <v>183</v>
      </c>
      <c r="H12" s="225" t="s">
        <v>479</v>
      </c>
    </row>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BF154F3F462A74FB684030474CFF4D5" ma:contentTypeVersion="18" ma:contentTypeDescription="Create a new document." ma:contentTypeScope="" ma:versionID="5353234d16ac0bee0f51023febb8dc97">
  <xsd:schema xmlns:xsd="http://www.w3.org/2001/XMLSchema" xmlns:xs="http://www.w3.org/2001/XMLSchema" xmlns:p="http://schemas.microsoft.com/office/2006/metadata/properties" xmlns:ns2="7d6f08ab-4406-442e-9d05-97b0a8a57d32" xmlns:ns3="3736308f-f219-41c8-ac9d-2812515379c1" targetNamespace="http://schemas.microsoft.com/office/2006/metadata/properties" ma:root="true" ma:fieldsID="d436686c444936ec0628c397db054743" ns2:_="" ns3:_="">
    <xsd:import namespace="7d6f08ab-4406-442e-9d05-97b0a8a57d32"/>
    <xsd:import namespace="3736308f-f219-41c8-ac9d-2812515379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AndrewHarri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6f08ab-4406-442e-9d05-97b0a8a57d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9ab9318-aa8f-47e5-88b0-458c7598eb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AndrewHarrison" ma:index="24" nillable="true" ma:displayName="Andrew Harrison" ma:format="Dropdown" ma:list="UserInfo" ma:SharePointGroup="0" ma:internalName="AndrewHarri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736308f-f219-41c8-ac9d-2812515379c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9be4430-a59e-4ad1-b29d-7a421ab5900a}" ma:internalName="TaxCatchAll" ma:showField="CatchAllData" ma:web="3736308f-f219-41c8-ac9d-2812515379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d6f08ab-4406-442e-9d05-97b0a8a57d32">
      <Terms xmlns="http://schemas.microsoft.com/office/infopath/2007/PartnerControls"/>
    </lcf76f155ced4ddcb4097134ff3c332f>
    <TaxCatchAll xmlns="3736308f-f219-41c8-ac9d-2812515379c1" xsi:nil="true"/>
    <SharedWithUsers xmlns="3736308f-f219-41c8-ac9d-2812515379c1">
      <UserInfo>
        <DisplayName>Patrick Lester</DisplayName>
        <AccountId>3017</AccountId>
        <AccountType/>
      </UserInfo>
      <UserInfo>
        <DisplayName>David Jobling</DisplayName>
        <AccountId>885</AccountId>
        <AccountType/>
      </UserInfo>
    </SharedWithUsers>
    <AndrewHarrison xmlns="7d6f08ab-4406-442e-9d05-97b0a8a57d32">
      <UserInfo>
        <DisplayName/>
        <AccountId xsi:nil="true"/>
        <AccountType/>
      </UserInfo>
    </AndrewHarris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2CDD7C-9836-4308-8983-43144C534FE5}"/>
</file>

<file path=customXml/itemProps2.xml><?xml version="1.0" encoding="utf-8"?>
<ds:datastoreItem xmlns:ds="http://schemas.openxmlformats.org/officeDocument/2006/customXml" ds:itemID="{7CED8C71-CA11-4BED-A630-E8700222412E}">
  <ds:schemaRefs>
    <ds:schemaRef ds:uri="http://schemas.microsoft.com/office/2006/documentManagement/types"/>
    <ds:schemaRef ds:uri="http://purl.org/dc/elements/1.1/"/>
    <ds:schemaRef ds:uri="http://www.w3.org/XML/1998/namespace"/>
    <ds:schemaRef ds:uri="3736308f-f219-41c8-ac9d-2812515379c1"/>
    <ds:schemaRef ds:uri="http://purl.org/dc/terms/"/>
    <ds:schemaRef ds:uri="http://schemas.microsoft.com/office/2006/metadata/properties"/>
    <ds:schemaRef ds:uri="http://schemas.microsoft.com/office/infopath/2007/PartnerControls"/>
    <ds:schemaRef ds:uri="http://schemas.openxmlformats.org/package/2006/metadata/core-properties"/>
    <ds:schemaRef ds:uri="7d6f08ab-4406-442e-9d05-97b0a8a57d32"/>
    <ds:schemaRef ds:uri="http://purl.org/dc/dcmitype/"/>
  </ds:schemaRefs>
</ds:datastoreItem>
</file>

<file path=customXml/itemProps3.xml><?xml version="1.0" encoding="utf-8"?>
<ds:datastoreItem xmlns:ds="http://schemas.openxmlformats.org/officeDocument/2006/customXml" ds:itemID="{4A0C7098-5641-44D3-8F50-C481F1F6ED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 Page</vt:lpstr>
      <vt:lpstr>Hazard Log - DCB0129</vt:lpstr>
      <vt:lpstr>Hazard Log - DCB0160</vt:lpstr>
      <vt:lpstr>Deployment Safety Requirements</vt:lpstr>
      <vt:lpstr>References</vt:lpstr>
      <vt:lpstr>Risk Matrix</vt:lpstr>
      <vt:lpstr>Retired Hazards</vt:lpstr>
      <vt:lpstr>NIR Hazard Change Log</vt:lpstr>
      <vt:lpstr>HazardGroups</vt:lpstr>
      <vt:lpstr>Likelihood</vt:lpstr>
      <vt:lpstr>Severity</vt:lpstr>
    </vt:vector>
  </TitlesOfParts>
  <Manager/>
  <Company>NHS London Ambulance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Adastra Hazard Log</dc:title>
  <dc:subject/>
  <dc:creator>david.jobling@ethos.co.im</dc:creator>
  <cp:keywords>Hazard Log</cp:keywords>
  <dc:description/>
  <cp:lastModifiedBy>Andrew Harrison</cp:lastModifiedBy>
  <cp:revision/>
  <dcterms:created xsi:type="dcterms:W3CDTF">2010-04-29T10:26:41Z</dcterms:created>
  <dcterms:modified xsi:type="dcterms:W3CDTF">2026-01-13T12:30:32Z</dcterms:modified>
  <cp:category>Clinical Risk Management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0x010100DBF154F3F462A74FB684030474CFF4D5</vt:lpwstr>
  </property>
  <property fmtid="{D5CDD505-2E9C-101B-9397-08002B2CF9AE}" pid="3" name="MediaServiceImageTags">
    <vt:lpwstr/>
  </property>
</Properties>
</file>