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codeName="ThisWorkbook" defaultThemeVersion="124226"/>
  <mc:AlternateContent xmlns:mc="http://schemas.openxmlformats.org/markup-compatibility/2006">
    <mc:Choice Requires="x15">
      <x15ac:absPath xmlns:x15ac="http://schemas.microsoft.com/office/spreadsheetml/2010/11/ac" url="/Users/savanshah/Desktop/ETHOS - Savan /Projects working on/NIR Updated Docs Feb 2026/Updated Clinical Safety Documents/"/>
    </mc:Choice>
  </mc:AlternateContent>
  <xr:revisionPtr revIDLastSave="0" documentId="13_ncr:1_{FB4B9375-57AB-9E4C-A92B-C057E09D08CB}" xr6:coauthVersionLast="47" xr6:coauthVersionMax="47" xr10:uidLastSave="{00000000-0000-0000-0000-000000000000}"/>
  <bookViews>
    <workbookView xWindow="0" yWindow="740" windowWidth="29400" windowHeight="17100" activeTab="2" xr2:uid="{00000000-000D-0000-FFFF-FFFF00000000}"/>
  </bookViews>
  <sheets>
    <sheet name="Cover Page" sheetId="1" r:id="rId1"/>
    <sheet name="Hazard Log - DCB0129" sheetId="2" r:id="rId2"/>
    <sheet name="Hazard Log - DCB0160" sheetId="3" r:id="rId3"/>
    <sheet name="Deployment Safety Requirements" sheetId="4" r:id="rId4"/>
    <sheet name="References" sheetId="5" r:id="rId5"/>
    <sheet name="Risk Matrix" sheetId="6" r:id="rId6"/>
    <sheet name="Retired Hazards" sheetId="7" r:id="rId7"/>
    <sheet name="NIR Hazard Change Log" sheetId="8" r:id="rId8"/>
  </sheets>
  <definedNames>
    <definedName name="_xlnm._FilterDatabase" localSheetId="6" hidden="1">'Retired Hazards'!$A$4:$AE$116</definedName>
    <definedName name="HazardGroups">'Risk Matrix'!$K$27:$K$36</definedName>
    <definedName name="Likelihood">'Risk Matrix'!$C$2:$C$6</definedName>
    <definedName name="Severity">'Risk Matrix'!$D$7:$H$7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16" i="7" l="1"/>
  <c r="AB115" i="7"/>
  <c r="AB114" i="7"/>
  <c r="AB113" i="7"/>
  <c r="AB112" i="7"/>
  <c r="AA112" i="7"/>
  <c r="AB111" i="7"/>
  <c r="AA111" i="7"/>
  <c r="AB110" i="7"/>
  <c r="AA110" i="7"/>
  <c r="AB109" i="7"/>
  <c r="AA109" i="7"/>
  <c r="AB108" i="7"/>
  <c r="AA108" i="7"/>
  <c r="AB107" i="7"/>
  <c r="AA107" i="7"/>
  <c r="AB106" i="7"/>
  <c r="AA106" i="7"/>
  <c r="AB105" i="7"/>
  <c r="AA105" i="7"/>
  <c r="AB104" i="7"/>
  <c r="AA104" i="7"/>
  <c r="AB103" i="7"/>
  <c r="AA103" i="7"/>
  <c r="AB102" i="7"/>
  <c r="AA102" i="7"/>
  <c r="AB101" i="7"/>
  <c r="AA101" i="7"/>
  <c r="AB100" i="7"/>
  <c r="AA100" i="7"/>
  <c r="AB99" i="7"/>
  <c r="AA99" i="7"/>
  <c r="AB98" i="7"/>
  <c r="AA98" i="7"/>
  <c r="AB97" i="7"/>
  <c r="AA97" i="7"/>
  <c r="AB96" i="7"/>
  <c r="AA96" i="7"/>
  <c r="AB95" i="7"/>
  <c r="AA95" i="7"/>
  <c r="AB94" i="7"/>
  <c r="AA94" i="7"/>
  <c r="AB93" i="7"/>
  <c r="AA93" i="7"/>
  <c r="AB92" i="7"/>
  <c r="AA92" i="7"/>
  <c r="AB91" i="7"/>
  <c r="AA91" i="7"/>
  <c r="AB90" i="7"/>
  <c r="AA90" i="7"/>
  <c r="AB89" i="7"/>
  <c r="AA89" i="7"/>
  <c r="AB88" i="7"/>
  <c r="AA88" i="7"/>
  <c r="AB87" i="7"/>
  <c r="AA87" i="7"/>
  <c r="AB86" i="7"/>
  <c r="AA86" i="7"/>
  <c r="AB85" i="7"/>
  <c r="AA85" i="7"/>
  <c r="AB84" i="7"/>
  <c r="AA84" i="7"/>
  <c r="AB83" i="7"/>
  <c r="AA83" i="7"/>
  <c r="AB82" i="7"/>
  <c r="AA82" i="7"/>
  <c r="AB81" i="7"/>
  <c r="AA81" i="7"/>
  <c r="AB80" i="7"/>
  <c r="AA80" i="7"/>
  <c r="AB79" i="7"/>
  <c r="AA79" i="7"/>
  <c r="AB78" i="7"/>
  <c r="AA78" i="7"/>
  <c r="AB77" i="7"/>
  <c r="AA77" i="7"/>
  <c r="AB76" i="7"/>
  <c r="AA76" i="7"/>
  <c r="AB75" i="7"/>
  <c r="AA75" i="7"/>
  <c r="AB74" i="7"/>
  <c r="AA74" i="7"/>
  <c r="AB73" i="7"/>
  <c r="AA73" i="7"/>
  <c r="AB72" i="7"/>
  <c r="AA72" i="7"/>
  <c r="AB71" i="7"/>
  <c r="AA71" i="7"/>
  <c r="AB70" i="7"/>
  <c r="AA70" i="7"/>
  <c r="AB69" i="7"/>
  <c r="AA69" i="7"/>
  <c r="AB68" i="7"/>
  <c r="AA68" i="7"/>
  <c r="AB67" i="7"/>
  <c r="AA67" i="7"/>
  <c r="AB66" i="7"/>
  <c r="AA66" i="7"/>
  <c r="AB65" i="7"/>
  <c r="AA65" i="7"/>
  <c r="AB64" i="7"/>
  <c r="AA64" i="7"/>
  <c r="AB63" i="7"/>
  <c r="AA63" i="7"/>
  <c r="AB62" i="7"/>
  <c r="AA62" i="7"/>
  <c r="AB61" i="7"/>
  <c r="AA61" i="7"/>
  <c r="AB60" i="7"/>
  <c r="AA60" i="7"/>
  <c r="AB59" i="7"/>
  <c r="AA59" i="7"/>
  <c r="AB58" i="7"/>
  <c r="AA58" i="7"/>
  <c r="AB57" i="7"/>
  <c r="AA57" i="7"/>
  <c r="AB56" i="7"/>
  <c r="AA56" i="7"/>
  <c r="AB55" i="7"/>
  <c r="AA55" i="7"/>
  <c r="AB54" i="7"/>
  <c r="AA54" i="7"/>
  <c r="AB53" i="7"/>
  <c r="AA53" i="7"/>
  <c r="AB52" i="7"/>
  <c r="AA52" i="7"/>
  <c r="AB51" i="7"/>
  <c r="AA51" i="7"/>
  <c r="AB50" i="7"/>
  <c r="AA50" i="7"/>
  <c r="AB49" i="7"/>
  <c r="AA49" i="7"/>
  <c r="AB48" i="7"/>
  <c r="AA48" i="7"/>
  <c r="AB47" i="7"/>
  <c r="AA47" i="7"/>
  <c r="AB46" i="7"/>
  <c r="AA46" i="7"/>
  <c r="AB45" i="7"/>
  <c r="AA45" i="7"/>
  <c r="AB44" i="7"/>
  <c r="AA44" i="7"/>
  <c r="AB43" i="7"/>
  <c r="AA43" i="7"/>
  <c r="AB42" i="7"/>
  <c r="AA42" i="7"/>
  <c r="AB41" i="7"/>
  <c r="AA41" i="7"/>
  <c r="AB40" i="7"/>
  <c r="AA40" i="7"/>
  <c r="AB39" i="7"/>
  <c r="AA39" i="7"/>
  <c r="AB38" i="7"/>
  <c r="AA38" i="7"/>
  <c r="AB37" i="7"/>
  <c r="AA37" i="7"/>
  <c r="AB36" i="7"/>
  <c r="AA36" i="7"/>
  <c r="AB35" i="7"/>
  <c r="AA35" i="7"/>
  <c r="AB34" i="7"/>
  <c r="AA34" i="7"/>
  <c r="AB33" i="7"/>
  <c r="AA33" i="7"/>
  <c r="AB32" i="7"/>
  <c r="AA32" i="7"/>
  <c r="AB31" i="7"/>
  <c r="AA31" i="7"/>
  <c r="AB30" i="7"/>
  <c r="AA30" i="7"/>
  <c r="AB29" i="7"/>
  <c r="AA29" i="7"/>
  <c r="AB28" i="7"/>
  <c r="AA28" i="7"/>
  <c r="AB27" i="7"/>
  <c r="AA27" i="7"/>
  <c r="AB26" i="7"/>
  <c r="AA26" i="7"/>
  <c r="AB25" i="7"/>
  <c r="AA25" i="7"/>
  <c r="AB24" i="7"/>
  <c r="AA24" i="7"/>
  <c r="AB23" i="7"/>
  <c r="AA23" i="7"/>
  <c r="AB22" i="7"/>
  <c r="AA22" i="7"/>
  <c r="AB21" i="7"/>
  <c r="AA21" i="7"/>
  <c r="AB20" i="7"/>
  <c r="AA20" i="7"/>
  <c r="AB19" i="7"/>
  <c r="AA19" i="7"/>
  <c r="AB18" i="7"/>
  <c r="AA18" i="7"/>
  <c r="AB17" i="7"/>
  <c r="AA17" i="7"/>
  <c r="AB16" i="7"/>
  <c r="AA16" i="7"/>
  <c r="AB15" i="7"/>
  <c r="AA15" i="7"/>
  <c r="AB14" i="7"/>
  <c r="AA14" i="7"/>
  <c r="AB13" i="7"/>
  <c r="AA13" i="7"/>
  <c r="AB12" i="7"/>
  <c r="AA12" i="7"/>
  <c r="AB11" i="7"/>
  <c r="AA11" i="7"/>
  <c r="AB10" i="7"/>
  <c r="AA10" i="7"/>
  <c r="Q10" i="7"/>
  <c r="P10" i="7"/>
  <c r="AB9" i="7"/>
  <c r="AA9" i="7"/>
  <c r="Q9" i="7"/>
  <c r="P9" i="7"/>
  <c r="AB8" i="7"/>
  <c r="AA8" i="7"/>
  <c r="Q8" i="7"/>
  <c r="P8" i="7"/>
  <c r="AB7" i="7"/>
  <c r="AA7" i="7"/>
  <c r="Q7" i="7"/>
  <c r="P7" i="7"/>
  <c r="AB6" i="7"/>
  <c r="AA6" i="7"/>
  <c r="Q6" i="7"/>
  <c r="P6" i="7"/>
  <c r="AB17" i="2"/>
  <c r="AB16" i="2"/>
  <c r="AB15" i="2"/>
  <c r="R15" i="2"/>
  <c r="AB14" i="2"/>
  <c r="R14" i="2"/>
  <c r="AB13" i="2"/>
  <c r="R13" i="2"/>
  <c r="AB12" i="2"/>
  <c r="R12" i="2"/>
  <c r="AB11" i="2"/>
  <c r="R11" i="2"/>
  <c r="AB10" i="2"/>
  <c r="R10" i="2"/>
  <c r="AB9" i="2"/>
  <c r="R9" i="2"/>
  <c r="AB8" i="2"/>
  <c r="R8" i="2"/>
  <c r="AB7" i="2"/>
  <c r="R7" i="2"/>
  <c r="AB6" i="2"/>
  <c r="R6" i="2"/>
  <c r="AB5" i="2"/>
  <c r="R5" i="2"/>
  <c r="E48" i="1"/>
  <c r="D48" i="1"/>
  <c r="E47" i="1"/>
  <c r="D47" i="1"/>
  <c r="E46" i="1"/>
  <c r="D46" i="1"/>
  <c r="E45" i="1"/>
  <c r="D45" i="1"/>
  <c r="E44" i="1"/>
  <c r="E49" i="1" s="1"/>
  <c r="D44" i="1"/>
  <c r="D49" i="1" s="1"/>
</calcChain>
</file>

<file path=xl/sharedStrings.xml><?xml version="1.0" encoding="utf-8"?>
<sst xmlns="http://schemas.openxmlformats.org/spreadsheetml/2006/main" count="948" uniqueCount="676">
  <si>
    <t>Hazard Assessment</t>
  </si>
  <si>
    <t>Hazard ID</t>
  </si>
  <si>
    <t>Date Added</t>
  </si>
  <si>
    <t>Hazard grouping</t>
  </si>
  <si>
    <t>Hazard Description</t>
  </si>
  <si>
    <t>Date Last Updated</t>
  </si>
  <si>
    <t>DCB0129 to Legacy H/L Cross Reference</t>
  </si>
  <si>
    <t xml:space="preserve">Hazard </t>
  </si>
  <si>
    <t>Hazard Effect</t>
  </si>
  <si>
    <t>Potential Clinical Impact / Harm</t>
  </si>
  <si>
    <t>Possible Causes</t>
  </si>
  <si>
    <t>Hazard Group</t>
  </si>
  <si>
    <t>Description and Supplier  Mitigation requirements</t>
  </si>
  <si>
    <t>25.11.25</t>
  </si>
  <si>
    <t>DCB0160 - Manufacturer cannot control Trust-level configuration; deployment sites are responsible for these risks.</t>
  </si>
  <si>
    <t>Incorrect Local Configuration</t>
  </si>
  <si>
    <t>Local technical configuration errors prevent the Trust’s system from successfully querying or retrieving imaging via NIR. Although NIR returns accurate metadata, the local system cannot complete the XCA retrieval due to incorrect endpoints, routes or certificate chains.</t>
  </si>
  <si>
    <t>Users receive errors, empty result sets, or failure notices when attempting to retrieve required imaging.</t>
  </si>
  <si>
    <t>Incorrect endpoints, routing, or certificate stores. MUST: Provide detailed guides, validate routing, and support Trust onboarding.</t>
  </si>
  <si>
    <t>DHAZ012</t>
  </si>
  <si>
    <t>DCB0160 - RBAC/legitimate relationship enforcement is a deployment responsibility of each Trust.</t>
  </si>
  <si>
    <t>Access Control / Identity / Information Governance</t>
  </si>
  <si>
    <t>Local identity or access control mechanisms block authorised clinicians from retrieving imaging, or incorrectly permit access to unauthorised staff.</t>
  </si>
  <si>
    <t>Access is either inappropriately denied or inappropriately granted.</t>
  </si>
  <si>
    <t>RBAC, Identity, or Legitimate Relationship failures. MUST: Ensure correct user attributes are passed and prevent both unauthorised access and incorrect blocking.</t>
  </si>
  <si>
    <t>DHAZ013</t>
  </si>
  <si>
    <t>DCB0160 - Fallback procedures are site-specific; manufacturer cannot mandate Trust workflows.</t>
  </si>
  <si>
    <t>Local Fallback Process Failure - Clinical Workflow / SOP Failure</t>
  </si>
  <si>
    <t>When NIR retrieval fails, clinicians are unaware of or do not follow fallback procedures (IEP request, PACS call, local image sharing).</t>
  </si>
  <si>
    <t>Critical imaging remains inaccessible despite available alternative routes.</t>
  </si>
  <si>
    <t>Failure of the local fallback process. MUST: Surface errors clearly, ensure users know fallback options (IEP/PACS), and avoid silent failure states.</t>
  </si>
  <si>
    <t>DHAZ014</t>
  </si>
  <si>
    <t>DCB0160 - Trust must ensure users are trained in the limitations and semantics of NIR. Manufacturer cannot train all end-users.</t>
  </si>
  <si>
    <t>Misinterpretation of Metadata / Missing Images</t>
  </si>
  <si>
    <t>Clinicians assume that NIR metadata represents a complete imaging history. They may falsely believe no imaging was performed because NIR did not return a match.</t>
  </si>
  <si>
    <t>Clinical decisions are made with an incomplete set of images</t>
  </si>
  <si>
    <t>Misinterpretation of pointer metadata. MUST: Clearly present pointer-only status, that it's not a full history, and that “no match” ≠ “no scan performed”.</t>
  </si>
  <si>
    <t>DHAZ015</t>
  </si>
  <si>
    <t>DCB0160 - Local PACS uptime and network routing are  entirely a Trust control process and part of the Trust's operational responsibility.</t>
  </si>
  <si>
    <t xml:space="preserve">System Access issues 
- Major infrastructure outages (power failure, switch failure, loss of data centre routes - - Local PACS/VNA Outage)
- Firewall / Network Routing Failures
- LAN/WAN connectivity issue (Trust related networking incident)
</t>
  </si>
  <si>
    <t>Even when NIR successfully identifies imaging, local PACS/VNA outages prevent retrieval.
Local firewall or network configuration blocks XCA requests or responses.
Any local infrastructure or connectivity issue that prevents XCA transaction completion or image retrieval.</t>
  </si>
  <si>
    <t>Retrieval requests fail even though metadata indicates availability.</t>
  </si>
  <si>
    <t>Local PACS, Network, or Routing issues. MUST: Implement robust error-handling, provide compatibility info, and support diagnosis without misleading errors.</t>
  </si>
  <si>
    <t>DHAZ016</t>
  </si>
  <si>
    <t>DCB0160 - PKI lifecycle management is local operational responsibility.</t>
  </si>
  <si>
    <t>Cybersecurity - Certificate Expiry / mTLS Failure</t>
  </si>
  <si>
    <t>Local certificates expire or do not match the expected trust chain.</t>
  </si>
  <si>
    <t>Secure channel cannot be established and hence retrieval fails.</t>
  </si>
  <si>
    <t>mTLS Handshake Failure / Certificate Expiry. MUST: Document certificate lifecycle, handle renewal errors safely, and support automated monitoring.</t>
  </si>
  <si>
    <t>DHAZ017</t>
  </si>
  <si>
    <t>Audit is a deployment requirement as part of governance.</t>
  </si>
  <si>
    <t>Local Audit Logging Failure</t>
  </si>
  <si>
    <t>Trust fails to produce or store audit logs required for NIR interactions.</t>
  </si>
  <si>
    <t>Lack of audit trails for investigations or data incidents.</t>
  </si>
  <si>
    <t>[DHAZ017-C1] ATNA logging disabled locally
[DHAZ017-C2]
No log retention policy
[DHAZ017-C3] Local disk full
[DHAZ017-C4] Failure in SIEM or log forwarding
[DHAZ017-C5] Incorrect clock/time stamping which then makes the audit log become inaccurate.</t>
  </si>
  <si>
    <t>Local Audit Logging Failure. MUST: Support ATNA audit, provide retention guidance, and ensure the completeness of audit trails.</t>
  </si>
  <si>
    <t>DHAZ018</t>
  </si>
  <si>
    <t>DCB0160 - Incident management is a local governance requirement.</t>
  </si>
  <si>
    <t>Opeartional Governance - Local Incident Escalation Failure</t>
  </si>
  <si>
    <t>Trust fails to escalate NIR-related issues when retrieval fails.</t>
  </si>
  <si>
    <t>Prolonged service disruption.</t>
  </si>
  <si>
    <t>Local Incident Escalation Failure. MUST: Provide troubleshooting steps and test cases, ensuring integration issues can be escalated correctly.</t>
  </si>
  <si>
    <t>DHAZ019</t>
  </si>
  <si>
    <t>DCB0160 - Training is a deployment obligation.</t>
  </si>
  <si>
    <t xml:space="preserve">Lack of appropriate user training </t>
  </si>
  <si>
    <t>Users not trained in NIR behaviour, metadata semantics or limitations, and escalation pathways.</t>
  </si>
  <si>
    <t>Users misuse or misunderstand results.</t>
  </si>
  <si>
    <t>Insufficient User Training. MUST: Provide training materials, explain metadata behaviour, and support Trust education processes.</t>
  </si>
  <si>
    <t>DHAZ020</t>
  </si>
  <si>
    <t xml:space="preserve">DCB0160 - This is the core requirement of DCB0160 deployment safety governance </t>
  </si>
  <si>
    <t>Local Governance Non-Compliance</t>
  </si>
  <si>
    <t>Trust deploys NIR without completing DCB0160 CRMP, Hazard Log, CSO sign-off.</t>
  </si>
  <si>
    <t>Uncontrolled deployment leading to unsafe configurations.</t>
  </si>
  <si>
    <t>Deployment without mandatory safety artefacts. MUST NOT deploy without: DCB0160 CRMP, Hazard Log, CSO sign-off, Configuration documentation, and Test evidence.</t>
  </si>
  <si>
    <t>Hazard Log</t>
  </si>
  <si>
    <t>Reviewer List</t>
  </si>
  <si>
    <t>Product</t>
  </si>
  <si>
    <t>NIR</t>
  </si>
  <si>
    <t>Name</t>
  </si>
  <si>
    <t>Title / Responsibility</t>
  </si>
  <si>
    <t>Product Version</t>
  </si>
  <si>
    <t>TBC</t>
  </si>
  <si>
    <t>Andrew Harrison (ETHOS)</t>
  </si>
  <si>
    <t>Principal Safety Engineer</t>
  </si>
  <si>
    <t>Status</t>
  </si>
  <si>
    <t>Draft</t>
  </si>
  <si>
    <t>Last Updated</t>
  </si>
  <si>
    <t>20.04.2026</t>
  </si>
  <si>
    <t>Hazard Log Version</t>
  </si>
  <si>
    <t>1.5.0</t>
  </si>
  <si>
    <t>Hazard Log Template Version</t>
  </si>
  <si>
    <t>Approval List</t>
  </si>
  <si>
    <t>Hazard Log Owner</t>
  </si>
  <si>
    <t>Hazard Log Author</t>
  </si>
  <si>
    <t>Clinical Safety Engineer</t>
  </si>
  <si>
    <t>Hazard Log Approval</t>
  </si>
  <si>
    <t>(See approval list)</t>
  </si>
  <si>
    <t xml:space="preserve">Savan Shah (ETHOS) </t>
  </si>
  <si>
    <t>Clincial Safety Officer</t>
  </si>
  <si>
    <t>Patrick Lester (ETHOS)</t>
  </si>
  <si>
    <t>Hazard Log Template Version History</t>
  </si>
  <si>
    <t>Version History</t>
  </si>
  <si>
    <t>Date</t>
  </si>
  <si>
    <t>Amendment History</t>
  </si>
  <si>
    <t>Author</t>
  </si>
  <si>
    <t>Approval</t>
  </si>
  <si>
    <t>Reviewers</t>
  </si>
  <si>
    <t>0.1.0</t>
  </si>
  <si>
    <t>12.09.2025</t>
  </si>
  <si>
    <t>Initial Publication.</t>
  </si>
  <si>
    <t>Savan Shah (ETHOS). CSO</t>
  </si>
  <si>
    <t>0.1.1</t>
  </si>
  <si>
    <t>07.10.2025</t>
  </si>
  <si>
    <t>Updated Hazard Log after HL workshop 1</t>
  </si>
  <si>
    <t>1.1.0</t>
  </si>
  <si>
    <t>1.2.0</t>
  </si>
  <si>
    <t>CSG Comments review</t>
  </si>
  <si>
    <t>1.3.0</t>
  </si>
  <si>
    <t>CSO review</t>
  </si>
  <si>
    <t>1.4.0</t>
  </si>
  <si>
    <t>Updated Hazard log with HCID Query</t>
  </si>
  <si>
    <t>Savan Shah (ETHOS). CSO and Anderw Harrison (ETHOS), CSE</t>
  </si>
  <si>
    <t>Added note on DCB 0160 deployment responsibility; updated version to reflect organisational onboarding model</t>
  </si>
  <si>
    <t>Andrew Harrison (ETHOS), CSE</t>
  </si>
  <si>
    <t>Hazard Log Purpose</t>
  </si>
  <si>
    <t>The purpose of this Clinical Safety Hazard Log is to record and communicate the identification and resolution of clinical hazards associated with the NIR. This Hazard log is utilised by  Trust as a clinical risk assessment, evaluation and management document of its NIR in compliance with NHS England's DCB 0129 Clinical Safety Standard.</t>
  </si>
  <si>
    <t>Note on Deployment Controls and DCB 0160 Responsibility</t>
  </si>
  <si>
    <t>Deployment-related controls within this Hazard Log are implemented under DCB 0160 and are the responsibility of deploying organisations. The NIR program requires confirmation of completion of these controls through the onboarding process but does not take ownership of local DCB 0160 documentation or assurance.</t>
  </si>
  <si>
    <t>Product Risk Rating</t>
  </si>
  <si>
    <t>Risk Summary</t>
  </si>
  <si>
    <t>Risk Rating</t>
  </si>
  <si>
    <t>Definition</t>
  </si>
  <si>
    <t>Initial Risk</t>
  </si>
  <si>
    <t>Residual Risk</t>
  </si>
  <si>
    <t>Unacceptable level of risk</t>
  </si>
  <si>
    <t>Mandatory elimination of hazard or addition of control measure to reduce risk to an acceptable level</t>
  </si>
  <si>
    <t>Acceptable where cost of further reduction outweighs benefits gained or where further risk reduction is impractical</t>
  </si>
  <si>
    <t>Acceptable, no further action required</t>
  </si>
  <si>
    <t>TOTAL RISKS</t>
  </si>
  <si>
    <t>Evidence</t>
  </si>
  <si>
    <t>Residual  Risk</t>
  </si>
  <si>
    <t>Owner</t>
  </si>
  <si>
    <t>Existing Controls</t>
  </si>
  <si>
    <t>Initial Risk Assessment</t>
  </si>
  <si>
    <t>Additional Controls</t>
  </si>
  <si>
    <t>Residual Risk Assessment</t>
  </si>
  <si>
    <t>System Design &amp; Testing (SDT)</t>
  </si>
  <si>
    <t>User Training (UT)</t>
  </si>
  <si>
    <t>Business &amp; Operational Processes (BOP)</t>
  </si>
  <si>
    <t>Residual risk ratings are calculated on the assumption that all deployment recommendations and local governance controls are implemented in accordance with the NIR Clinical Safety Case. Where these conditions are not met, the associated hazards revert to their initial risk rating, and system access should not be granted until controls are satisfied.</t>
  </si>
  <si>
    <t>Description</t>
  </si>
  <si>
    <t>Severity</t>
  </si>
  <si>
    <t>Likelihood</t>
  </si>
  <si>
    <t>Risk</t>
  </si>
  <si>
    <t>Justification</t>
  </si>
  <si>
    <t>HAZ001</t>
  </si>
  <si>
    <t>28.10.25</t>
  </si>
  <si>
    <t>Patient Identification &amp; Matching Errors</t>
  </si>
  <si>
    <t>Incorrect patient–image matching</t>
  </si>
  <si>
    <t>Misdiagnosis or incorrect treatment due to incorrect association of studies or reports to the wrong patient.</t>
  </si>
  <si>
    <t>[HAZ001-H1] Imaging or report linked to the wrong patient, leading to inappropriate care or treatment.
[HAZ001-H2] Breach of patient confidentiality through misfiled records.
[HAZ001-H3] Delayed correct treatment while identity discrepancies are resolved 
[HAZ001-H4] Incorrect or inappropariate intervention and potentially unsafe clinical actions if misfiled reports are used.</t>
  </si>
  <si>
    <t>[HAZ001-C1] Mapping error in proxy, XCA query or FHIR retrieve
[HAZ001-C2] Inconsistent metadata formats
[HAZ001-C3] ID mis-mapping between systems
[HAZ001-C4] Manual entry error.</t>
  </si>
  <si>
    <t xml:space="preserve">NHS-number &amp; DICOM UID validation
Mandatory Use of NHS Number as Primary Identifier
The NIR mandates use of the NHS Number as the unique patient identifier across all message exchanges. Secondary identifiers (e.g. DOB, name) are only used for context validation.
Schema and Demographic Validation
Incoming requests validated against FHIR/MHDS and XCA schemas that enforce NHS Number formatting and demographic field presence.
Cross-Check of Patient Identity Metadata
The registry cross-references metadata between federated records to ensure alignment of NHS Number, patient ID, and homeCommunityId before returning a query result.
Digital Signatures and Provenance Controls
All registry responses are digitally signed, and include provenance metadata (source Trust, timestamp, and patient ID), preventing undetected manipulation.
Error Handling for Identifier Mismatch
If a mismatch is detected (e.g. NHS number discrepancy between metadata and payload), the NIR gateway rejects the response with a defined error (IDENTIFIER_MISMATCH).
Federated Retrieval Model – Data Stays at Source
Because NIR does not persist imaging, incorrect mappings cannot corrupt central data stores. Retrievals always originate from the owning trust.
</t>
  </si>
  <si>
    <t>Ref: 22 DPIA – Data minimisation and patient identification controls 
22 DPIA_NIR_v0.5_Draft
Ref 29: Security &amp; Compliance Strategy – Input validation and schema enforcement 
Ref: NIR Data Flow Diagram – Query and retrieve sequence validation of patient identifiers NIR Data Flow Diagram-v13-20250…
Ref: NIR Trust Model – WS-Security and digital signature validation NIR Trust Model-v24-20250912_16…
Ref 8: NIR Error Handling – Identifier mismatch error category 
NIR Error Handling-v33-20250912…
Ref: NIR Product Brief – Federated data model and source system retrieval 
NIR Product Brief-v3-2025062…</t>
  </si>
  <si>
    <t xml:space="preserve">UI confirmation screen with demographics
Clinician Verification Training
Clinicians are trained to verify patient identifiers (NHS number, name, date of birth) on NIR-returned imaging before clinical use.
Operational Staff Training for ID Mismatch Detection
NIR and local IT operations teams trained to interpret logs and alerts showing identifier mismatches and initiate escalation.
</t>
  </si>
  <si>
    <t>Ref: 22 DPIA – Clinical safety &amp; IG training requirements 
22 DPIA_NIR_v0.5_Draft
Ref: Observability &amp; Logging Strategy – Error event taxonomy and operational dashboards 
NIR Observability and Logging S…</t>
  </si>
  <si>
    <t xml:space="preserve">Data Sharing Agreements (DSAs) on Identifier Accuracy
DSAs require all connected organisations to ensure accurate and current patient demographics are maintained locally.
Governance Dashboard Tracking of ID Mismatch Errors
Mismatch events are captured and trended on national dashboards to support proactive identification of suppliers or sites generating recurring issues.
Change Control for Patient Index Configurations
Patient ID index configurations are governed under formal change management to prevent accidental corruption of reference mappings.
</t>
  </si>
  <si>
    <t>Ref: 22 DPIA – Organisational responsibilities &amp; DSAs 22 DPIA_NIR_v0.5_Draft
Ref: Reporting Management Dashboard – Error metrics and data integrity KPIs NIR Reporting Management Dashbo…
Ref: Infrastructure Architecture – Change Management process NIR Infrastructure Architecture</t>
  </si>
  <si>
    <t>Major</t>
  </si>
  <si>
    <t>Low</t>
  </si>
  <si>
    <t>Consequence (Major):
A mismatch between patient identifiers across federated systems could result in retrieval and display of another patient’s imaging.
This could lead to wrong-patient diagnosis or treatment, breaching clinical safety, confidentiality, and regulatory requirements (GDPR, Caldicott Principles). It is among the most serious possible clinical safety events in an imaging context.
Likelihood (Low):
The NIR enforces NHS Number as the unique patient identifier. All participating suppliers undergo conformance testing to ensure consistent identifier handling. Failures are detectable via error codes and audit trails.
Overall Risk Rating = 3  (Major × Low) Justification:
This is a high-consequence, low-frequency hazard. Robust controls are in place to prevent ID mismatch: Mandatory use of NHS Number as the primary patient key. Local tusts and deploying organisations to ensure 
demographic cross-check (name, DOB, sex) before display. Additionally, IHE PIX/PDQ identity management conformance testing and Immutable audit logs of query parameters and responses will mitigate against this risk. 
Whilst Onboarding will ensure use of NHS number and any other identifier issues, configuration, UAT.
What can’t be enforced are residual controls for local data quality, ID issues management and ongoing training.</t>
  </si>
  <si>
    <t xml:space="preserve">Recommendations:
Local Validation of Patient Demographics
Trust PACS/RIS systems should validate NHS Numbers against the Personal Demographics Service (PDS) prior to publishing records to NIR.
Monitor Identifier Mismatch Alerts
Local monitoring dashboards should capture NIR mismatch alerts and investigate at source when detected.
Supplier Conformance Testing on Identifier Mapping
Prior to go-live, each supplier must demonstrate correct handling of patient identifiers within both MHDS and XCA protocol messages.
</t>
  </si>
  <si>
    <t>Ref: 22 DPIA – Local system responsibilities for identifier accuracy 
22 DPIA_NIR_v0.5_Draft
Ref: Observability &amp; Logging Strategy – Event monitoring and alerting configuration 
NIR Observability and Logging S…
Ref: Product Brief – Supplier onboarding and conformance validation 
01 NIR Product Brief-v3-2025062…
Active validation test logs (e.g., test scripts, ingestion validation reports) - Real-time error reporting or rejection logs and validation at ingestion to demonstrate active monitoring rather than static validation.</t>
  </si>
  <si>
    <t xml:space="preserve">Recommendations:
Clinician Training on Verification Before Use
Reinforce “verify-before-use” principles through induction and refresher training (NHS number, DOB, and study description).
IT and Data Quality Team Awareness
Train IT/data quality staff to analyse identifier error logs and collaborate with PACS vendors to resolve root causes.
</t>
  </si>
  <si>
    <t>Ref: 22 DPIA – Clinical safety guidance and staff training provisions 22 DPIA_NIR_v0.5_Draft
Ref: Observability &amp; Logging Strategy – Log interpretation and troubleshooting guidance 
NIR Observability and Logging S…</t>
  </si>
  <si>
    <t xml:space="preserve">Recommendations:
Escalation SOP for Identifier Discrepancies
SOPs should define local response steps when patient ID mismatches are suspected (e.g., clinical incident escalation, rollback, and safety notification).
Governance Review of Mismatch Incidents
Identifier mismatch trends reviewed at monthly governance meetings; recurring suppliers/sites flagged for intervention.
Data Quality Audit Cycles
Trusts perform periodic audits comparing local PACS identifiers with NIR index entries to detect latent mismatches.
</t>
  </si>
  <si>
    <t>Ref: 22 DPIA – Incident escalation &amp; accountability 22 DPIA_NIR_v0.5_Draft
Ref: Reporting Dashboard – Governance and KPI review cycle NIR Reporting Management Dashbo…
Ref: 22 DPIA – Data accuracy and audit responsibility 22 DPIA_NIR_v0.5_Draft</t>
  </si>
  <si>
    <t>Very Low</t>
  </si>
  <si>
    <t xml:space="preserve">
NHS Number and DICOM UID validation are enforced at data ingestion, ensuring consistent patient–image linkage across repositories. Mandatory field reconciliation and automated rejection logs detect mismatches in real time. Validation reports and audit logs demonstrate that mis-matched records are intercepted before clinical use.
Local user training on patient identification and escalation SOPs, make mismatches extremely rare. Deployment verification ensures metadata mapping consistency across integrations. The only remaining risk arises from extreme edge cases such as simultaneous patient merges or external system data corruption. 
Residual risk remains minimal and relates only to rare manual data-entry or upstream mapping discrepancies.</t>
  </si>
  <si>
    <t>Clinical Safety Officer (CSO), Technical Architect (Integration Lead), Local Radiology PACS Administrator</t>
  </si>
  <si>
    <t>Mitigation in progress</t>
  </si>
  <si>
    <t>HAZ002</t>
  </si>
  <si>
    <t>Security, Privacy &amp; Access Control Risks</t>
  </si>
  <si>
    <t>Unauthorised or inappropriate access</t>
  </si>
  <si>
    <t>Inappropriate access to patient information by unauthorized users or external threats, potentially affecting patient privacy and data integrity.</t>
  </si>
  <si>
    <t>[HAZ002-H1] Privacy violation causing patient distress
[HAZ002-H2] Potential patient clinical harm if data is modified inappropriately 
[HAZ002-H3] Safeguarding risks for vulnerable patients
[HAZ002-H4] Loss of patient trust affecting care engagement
[HAZ002-H5] Identity theft or fraud using patient information
[HAZ002-H6] Confidendiality breach</t>
  </si>
  <si>
    <t xml:space="preserve">[HAZ002-C1] Inadequate access control configurations
[HAZ002-C2] Compromised user credentials
[HAZ002-C3] Insider threats from authorized users
[HAZ002-C4] Cyber attacks or ransomware
[HAZ002-C5] Shared login credentials
[HAZ002-C6] Insufficient session timeout controls
[HAZ002-C7] Weak authentication mechanisms/ weak RBAC
[HAZ002-C8] Inadequate audit logging of access
[HAZ002-C9] Lack of IG governance
</t>
  </si>
  <si>
    <t xml:space="preserve">Workshop Notes: CRL monitoring - NHS 24 hours. Certificates - rotate, mention which ones are changed and why, and double check expiry to monitor and alert.
Pen testing - reassurance before going Live.
All traffic is encrypted - SOAP. 
Mutual TLS (mTLS) for All Network Connections
All client and server communications use mTLS with NHS-issued digital certificates, preventing unauthorised endpoints or man-in-the-middle interception.
WS-Security with SAML Assertions (XUA / IHE Profile)
Each request carries a signed user assertion that includes authenticated identity, role, and organisation, ensuring accountability and access control enforcement.
Federated Identity and Access Control (RBAC Enforcement via Local Systems)
NIR authorises requests based on organisational certificates and signed identity claims, leaving detailed role and privilege control to local RBAC implementations.
Audit Logging and Immutable Event Trail
All access, query, and retrieval events are logged with user, organisation, timestamp, and patient identifiers; logs are immutable and retained per NHS audit policy.
Encryption at Rest and in Transit
Data within NIR’s transient layers and all communication channels are encrypted using AES-256 and TLS 1.3 to protect confidentiality and integrity.
Least-Privilege Service Architecture
Microservices operate with minimal IAM permissions and segregated roles; no component can access patient data beyond its explicit function.
</t>
  </si>
  <si>
    <t xml:space="preserve">Ref: NIR Security &amp; Compliance Strategy – mTLS enforcement and endpoint authentication 
Ref: NIR Trust Model – WS-Security, SAML token signing and identity propagation 
Ref: NIR Security &amp; Compliance Strategy – Federated access and delegated RBAC model 
Ref: NIR Observability &amp; Logging Strategy – Structured audit logging and traceability model 
Ref: NIR Security &amp; Compliance Strategy – Encryption standards and data protection measures 
Ref: NIR Infrastructure Architecture – IAM roles, security groups and service isolation </t>
  </si>
  <si>
    <t>Operational Security Training for NIR Service Teams
NIR DevOps and operations staff trained on secure key management, audit log monitoring, and responding to unauthorised access events.
Awareness Training for Connected Organisations
Supplier and NHS IT staff trained on the federated access model, certificate usage, and RBAC delegation requirements.</t>
  </si>
  <si>
    <t xml:space="preserve">Ref: NIR Observability &amp; Logging Strategy – Operational training and incident response guidance 
Ref: 22 DPIA – Information governance &amp; training requirements for participating organisations </t>
  </si>
  <si>
    <t>Federated Trust and Data Sharing Agreements (DSAs)
DSAs define responsibilities for user access management, data confidentiality, and appropriate use of patient data by each connected organisation.
Security Governance and Incident Oversight
National NIR governance monitors access anomalies, investigates unauthorised access alerts, and ensures corrective actions across networks.
Change and Certificate Lifecycle Management
Certificate issuance, renewal, and revocation managed under strict PKI controls; expired or revoked certificates immediately disable access.</t>
  </si>
  <si>
    <t xml:space="preserve">Ref: 22 DPIA – DSAs and organisational accountability section 
Ref: NIR Reporting Management Dashboard – Governance &amp; compliance KPIs for security incidents 
Ref: NIR Security &amp; Compliance Strategy – PKI and certificate lifecycle management </t>
  </si>
  <si>
    <t>Considerable</t>
  </si>
  <si>
    <t>Consequence (Considerable):
If unauthorised users gain access or if legitimate users view data outside their role, patient confidentiality is breached, contravening GDPR and NHS information governance. Such an event could expose sensitive clinical imaging, damage patient trust, and trigger regulatory sanction.
Likelihood (Low):
Access is tightly controlled via NHS Smartcard or authenticated SSO (CIS2), enforced RBAC, and multifactor authentication. The NIR employs secure TLS + transport, immutable audit logging, and regular penetration tests. Each supplier is required to demonstrate IHE ATNA “secure node” conformance and pass NHS Digital DSPT review.
Overall Risk Rating = 2 (Considerable × Low) Justification:
The impact of a breach is severe, but existing technical and organisational controls render the likelihood very low. Continuous audit, proactive monitoring, and contractual IG clauses maintain residual risk within acceptable tolerance. Residual exposure relates primarily to credential misuse or insider access, mitigated through user training and audit trail review.
Security of the solution “as-designed” should ensure external access only through a secure link with the correct credentials. 
Local security controls will still be required, such as managed RBAC  to prevent staff inappropriate access, enforcement of policy, such as Acceptable Use, and technical security issues, such as secure integration across local systems.</t>
  </si>
  <si>
    <t>Recommendations:
Enforce Strong Role-Based Access Controls (RBAC)
Organisations must implement and maintain detailed RBAC rules ensuring only authorised roles can query or retrieve data via NIR.
Use Multi-Factor Authentication (MFA) for Local Systems
Access to systems capable of connecting to NIR (e.g., PACS/RIS gateways) must use MFA to prevent credential theft or misuse.
Local Network and Endpoint Security Controls
Organisations must maintain secure network configurations, patching, and endpoint protection to prevent external threat access.</t>
  </si>
  <si>
    <t xml:space="preserve">Ref: 22 DPIA – Local system responsibilities for user access control  22 DPIA_NIR_v0.5_Draft
Ref 29: Security &amp; Compliance Strategy – Authentication guidance and MFA best practice 
Ref: NIR Security &amp; Compliance Strategy – Endpoint security and network hardening requirements 
</t>
  </si>
  <si>
    <t>Recommendations:
Staff Training on Appropriate Access and IG Responsibilities
Clinical and administrative users trained on principles of least privilege, patient confidentiality, and appropriate use of NIR data.
Periodic Refresher Training for IT and Security Teams
Reinforce secure key handling, certificate management, and RBAC configuration at least annually or after system updates.</t>
  </si>
  <si>
    <t>Ref: 22 DPIA – Information governance and privacy awareness training 
22 DPIA_NIR_v0.5_Draft
Ref 29: Security &amp; Compliance Strategy – Security training and competency maintenance</t>
  </si>
  <si>
    <t>Recommendations:
Access Governance and User Lifecycle Management
Organisations must have defined joiner–mover–leaver (JML) processes ensuring access is revoked immediately when staff leave or change roles.
Audit Log Review and Anomaly Detection
Regular audit log reviews to detect unusual query or retrieval patterns (e.g., large data pulls or out-of-hours access).
Local Security Incident Response SOPs
Each organisation must maintain an SOP for reporting and responding to unauthorised access or data breaches linked to NIR activity.
Participation in National Security Governance
Trust CISOs and Data Protection Officers participate in NIR governance meetings reviewing access control, audit results, and breach reports.</t>
  </si>
  <si>
    <t xml:space="preserve">Ref: 22 DPIA – Organisational accountability for user access lifecycle 
22 DPIA_NIR_v0.5_Draft
Ref: NIR Observability &amp; Logging Strategy – Log aggregation, anomaly detection and alerting 
Ref: 22 DPIA – Incident management and breach notification process 
22 DPIA_NIR_v0.5_Draft
Ref: Reporting Management Dashboard – Security and compliance governance section 
Periodic access reviews and account deactivation protocols are in place (Evidence - training compliance, MFA validation, access review logs)
</t>
  </si>
  <si>
    <t>Full RBAC, MFA, and audit monitoring are embedded in deployment controls. 
Comprehensive Role-Based Access Control (RBAC), Multi-Factor Authentication (MFA), and full audit trail monitoring are active across the NIR environment. 
User onboarding includes IG training and local access governance. BOP processes define escalation and account termination SOPs, making breaches improbable except in cases of deliberate malicious insider behaviour circumventing all controls.
Access governance includes joiner-mover-leaver (JML) processes and  access reviews. Audit samples confirm timely deactivation of leaver accounts and MFA compliance.
Residual risk is limited to exceptional credential misuse or policy deviation.</t>
  </si>
  <si>
    <t>Information Governance Lead, Cybersecurity Lead, Local System Administrator, Clinical Safety Officer</t>
  </si>
  <si>
    <t>HAZ003</t>
  </si>
  <si>
    <t>System Availability / Access</t>
  </si>
  <si>
    <t>NIR is unavailable or inaccessible, including downtime during critical patient episodes</t>
  </si>
  <si>
    <t xml:space="preserve">Complete system unavailability preventing access to NIR </t>
  </si>
  <si>
    <t xml:space="preserve">[HAZ003-H1] Missed critical diagnoses due to inability to access recent images / radiographs - Delay in stroke/trauma/treatment pathways which can lead to patient care and treatment
[HAZ003-H2] Delayed emergency referrals leading to patient deterioration
[HAZ003-H3] Loss of clinical decision support (NHS Pathways) leading to suboptimal triage decisions due to inability to access images
[HAZ003-H4] Inability to document clinical encounters potentially affecting continuity of care
[HAZ003-H5] Complete failure would lead to loss of system and as a result reduce patient access for urgent and emergency care. Where this may be partial, the reduced capacity would have a proportionate impact on patients accessing healthcare which may result in patient safety incidents.
</t>
  </si>
  <si>
    <t>[HAZ003-C1] Infrastructure failures (server hardware, storage systems)
[HAZ003-C2] Cyber attacks (as demonstrated by 2022 Advanced ransomware incident)
[HAZ003-C3] Network connectivity issues
[HAZ003-C4] Planned maintenance windows / NIR/NRL downtime  without adequate contingency
[HAZ003-C5] Power supply failures
[HAZ003-C6] Database corruption or failure
[HAZ003-C7] Cloud hosting environment failures
[HAZ003-C8] Third-party service dependencies (NHS Spine, GP Connect)
[HAZ003-C9] System overload during peak usage periods
[HAZ003-C10] Software bugs causing system crashes
[HAZ003-C11] Resources not available 
[HAZ003-C12] AZ isolation [HAZ003-C13] Failed failover</t>
  </si>
  <si>
    <t>Multi-AZ (Availability Zone) Redundancy
Core NIR services are deployed across multiple AWS Availability Zones to eliminate single-point infrastructure failures.
Auto-Scaling and Load Balancing
Horizontal scaling via AWS Application Load Balancer (ALB) and EC2 Auto-Scaling Groups maintains performance during peak demand.
Stateless Microservice Architecture
Services are stateless with decoupled message handling, allowing restarts or replacements without data loss.
Resilient Network Gateway Configuration
Dual NAT Gateways and redundant network paths ensure external connectivity continuity if a gateway or EIP fails.
Continuous Health Monitoring and Auto-Recovery
AWS CloudWatch and custom metrics track latency and error rates; unhealthy instances are replaced automatically.
Automated Backup and Replication
Configuration data, logs, and operational metadata are replicated in near real-time to secondary storage.
Fail-Secure Connection Design
In the event of connection loss, NIR endpoints fail securely, ensuring data is not exposed even during partial outages.
Disaster Recovery (DR) Environment
DR environment provisioned in a separate region, with infrastructure templates to recreate critical services.</t>
  </si>
  <si>
    <t>Ref: NIR Infrastructure Architecture – Multi-AZ deployment pattern and failover design - 
NIR Infrastructure Architecture
Ref: NIR Infrastructure Architecture – Horizontal scaling and elastic capacity design - NIR Infrastructure Architecture
Ref: NIR Infrastructure Architecture – Service resilience and stateless API model - NIR Infrastructure Architecture
Ref: NIR NAT Gateway Horizontal Scaling Pattern – Network resilience and route failover - NIR Data Flow Diagram-v13-20250
Ref: NIR Observability &amp; Logging Strategy – Health-check monitoring and alerting thresholds  - NIR Observability and Logging 
Ref: NIR Security &amp; Compliance Strategy – Data protection and backup schedule  - NIR Security and Compliance 
Ref: NIR Security &amp; Compliance Strategy – Secure failure behaviour 
NIR Security and Compliance 
Ref: NIR Infrastructure Architecture – Disaster recovery configuration and restoration plan NIR Infrastructure Architecture…</t>
  </si>
  <si>
    <t>Operations Team Training on High-Availability Procedures
Technical staff trained to manage failover, DR, and incident response.
Communications and Escalation Training
Clear escalation pathways and contact protocols for reporting and resolving outages.</t>
  </si>
  <si>
    <t>Ref: NIR Observability &amp; Logging Strategy – Operational training and response guidance NIR Observability and Logging
Ref: 22 DPIA – Incident communication responsibilities 
22 DPIA_NIR_v0.5_Draft</t>
  </si>
  <si>
    <t>Escalation to NHS England operations and post-incident reviews under the NIR governance framework.
Defined Service Level Objectives (SLOs) and RTO/RPO
Availability targets (e.g., 99.9%) and recovery objectives are documented and monitored.
Formal Change and Maintenance Windows
Planned updates are scheduled and communicated with stakeholders to avoid unplanned downtime.
Automated Incident Response Playbooks
Defined escalation and triage procedures automatically trigger when downtime metrics are breached.
Operational Readiness Reviews (ORR)
Each release includes availability validation and rollback rehearsal.</t>
  </si>
  <si>
    <t>Ref: NIR Security &amp; Compliance Strategy – Operational resilience objectives 
NIR Security and Compliance
Ref: 22 DPIA – Operational change management and notification process 
22 DPIA_NIR_v0.5_Draft
Ref: NIR Observability &amp; Logging Strategy – Incident automation and alert routing 
NIR Observability and Logging
Ref: NIR Infrastructure Architecture – Pre-deployment validation requirements NIR Infrastructure Architecture…</t>
  </si>
  <si>
    <t xml:space="preserve">Consequence (Considerable):
Loss of access to the NIR during critical episodes (e.g., stroke thrombolysis, trauma triage, cancer MDT review) could delay decision-making, duplicate imaging, or impair inter-trust coordination.
While clinicians can revert to local PACS or prior reports, the unavailability of regional imaging sharing at the point of need could impact patient flow and time-sensitive care pathways.
Likelihood (Very Low):
The NIR operates across redundant, multi–availability zone infrastructure with active monitoring, automated failover, and defined uptime SLAs. Unplanned downtime is rare and typically short in duration; planned maintenance windows are scheduled outside clinical hours and communicated to all Trusts.
Overall Risk Rating = 2 (Considerable × Low) Justification:
This represents a high-impact but low-frequency risk. Comprehensive resilience design (multi-AZ deployment, supplier SLAs, health checks, monitoring dashboards) significantly reduces likelihood. Risk remains due to unforeseen cloud service outages, upstream dependency failures, or major network incidents.
The estimated reliability of NIR is proven with early-stage testing and has a good recovery time and backup of system configuration available. 
Where this may fail is at a local access level with their own system/network issues. This is DCB 0160, a safety-related consideration for an organisation.
</t>
  </si>
  <si>
    <t>Recommendations:
Implement Local Technical Contingency Procedures
Clinicians should have local contingency workflows (e.g., local PACS access) during NIR downtime.
Monitor External Connectivity
Local network monitoring should detect outbound NIR connectivity failures promptly.
Ensure Whitelisting of NIR Endpoints and EIPs
Maintain up-to-date firewall and DNS configurations to prevent accidental blocking of NIR traffic.
Validate DR Connectivity During Acceptance Testing
Organisations should verify that failover connections function as expected during site acceptance tests.</t>
  </si>
  <si>
    <t>Ref: 22 DPIA – Local business continuity and fallback responsibilities 
22 DPIA_NIR_v0.5_Draft
Ref: NIR Observability &amp; Logging Strategy – Integration with local monitoring 
NIR Observability and Logging
Ref: NIR NAT Gateway Horizontal Scaling Pattern – EIP whitelisting guidance 
NIR Data Flow Diagram-v13-20250
Ref: NIR Infrastructure Architecture – Resilience testing guidance 
NIR Infrastructure Architecture…
Annual Disaster Recovery test report</t>
  </si>
  <si>
    <t>End-User Awareness of Downtime Procedures
Clinicians and support staff trained on local fallback options and communication channels during NIR unavailability.
Technical Team Simulation Drills
Local IT teams should conduct periodic simulated outages to practise failover and communication protocols.</t>
  </si>
  <si>
    <t xml:space="preserve">Ref: 22 DPIA – End-user training and awareness responsibilities 
22 DPIA_NIR_v0.5_Draft
Ref: NIR Security &amp; Compliance Strategy – Operational continuity validation </t>
  </si>
  <si>
    <t>Recommendations:
Business continuity procedures (fallback to local PACS)
Establish Local Incident Response Plan
Each Trust or organisation must have a documented procedure for handling NIR unavailability.
Notification to NIR Service Desk
Organisations should promptly escalate access issues to the NIR Operations Centre to enable coordinated recovery.
Service Continuity Testing
Local organisations should participate in scheduled continuity or DR exercises with the NIR team.
Governance Review of Outage Reports
Review root-cause analyses of downtime incidents to drive continual improvement.</t>
  </si>
  <si>
    <t>Ref: 22 DPIA – Incident management and reporting obligations 
22 DPIA_NIR_v0.5_Draft
Ref: NIR Security &amp; Compliance Strategy – Incident escalation framework 
NIR Security and Compliance 
Ref: 22 DPIA – Business continuity collaboration requirements 
22 DPIA_NIR_v0.5_Draft
Ref: NIR Reporting Management Dashboard – Service performance KPIs 
NIR Reporting Management Dashboard
Verified through annual Disaster Recovery test freqency and incident log review confirming system restoration within defined Recovery Time Objectives (RTO/RPO).</t>
  </si>
  <si>
    <t xml:space="preserve">
Multi–availability zone redundancy, infrastructure resilience, and business continuity procedures reduce both severity and likelihood.
Multi-Availability Zone architecture, redundant networking, and automated failover provide strong resilience. Annual disaster-recovery (DR) and business-continuity exercises validate recovery within defined RTO/RPO thresholds. Incident reports confirm successful service restoration within acceptable timeframes. Infrastructure-as-code deployment and service monitoring reduce outages to rare technical or network-wide events.
Residual risk persists from major NHS network incidents or regional data centre outages outside NIR control. The risk rating can be improved with local services addressing the requirements outlined in this hazard and by effective onward management of their systems and business continuity processes.
</t>
  </si>
  <si>
    <t>Service Delivery Manager, Infrastructure Lead, Onboarding and Integration Team</t>
  </si>
  <si>
    <t>HAZ004</t>
  </si>
  <si>
    <t>Data Quality &amp; Metadata Integrity</t>
  </si>
  <si>
    <t>Poor image quality or incomplete imaging</t>
  </si>
  <si>
    <t xml:space="preserve">[HAZ004-H1] Inappropriate treatment decisions based on corrupted data
[HAZ004-H2] Missed clinical indicators due to data loss
[HAZ004-H3] Wrong patient information displayed due to corruption
[HAZ004-H4] Loss of audit trail affecting clinical governance
</t>
  </si>
  <si>
    <t>[HAZ004-C1] Database corruption during system operations
[HAZ004-C2] Synchronization failures between systems
[HAZ004-C3] Data migration errors during updates
[HAZ004-C4] System upgrade failures corrupting data
[HAZ004-C5] Integration errors with NHS Spine or GP systems
[HAZ004-C6] Backup restoration errors
[HAZ004-C7] Concurrent data modification conflicts
[HAZ004-C9] Compression loss
[HAZ004-C9] Transmission error
[HAZ004-C10] Incorrect DICOM format</t>
  </si>
  <si>
    <t xml:space="preserve">Digital Signatures on Metadata &amp; Messages
WS-Security with signed SAML assertions ensures integrity of messages exchanged (no tampering in transit).
Mutual TLS (mTLS) Transport Security
All traffic is protected with TLS and client authentication, preventing injection of corrupted or spoofed data at the transport layer.
Schema Validation &amp; Input Sanitisation
Inbound data is validated against interoperability schemas (XCA, MHDS, XDS). Non-conforming or malformed inputs are rejected.
Immutable Logging for Forensic Traceability
Structured event logging (JSON, correlation IDs) ensures any data corruption events can be traced to the source.
Audit Dashboards for Data Integrity KPIs
Dashboards monitor failures such as validation errors, malformed payloads, and missing fields to detect integrity issues early.
Federated Model – Data Stays at Source
NIR indexes pointers rather than storing clinical images, reducing the risk of corruption at the central service. Data integrity remains with local PACS.
</t>
  </si>
  <si>
    <t>Ref: NIR Trust Model – WS-Security &amp; Signature validation 
NIR Trust Model-v24-20250912_16…
Ref 29: Security &amp; Compliance Strategy – mTLS enforcement at ALB 
NIR Security and Compliance Strategy
Ref: Observability &amp; Logging Strategy – Structured event logging &amp; trace IDs 
NIR Observability and Logging
Ref: Reporting Dashboard – Issue Management &amp; Error Categorisation 
NIR Reporting Management Dashboard
Ref: Product Brief – Federated architecture description 
01 NIR Product Brief-v3-2025062</t>
  </si>
  <si>
    <t xml:space="preserve">Clinician Awareness of Provenance &amp; Integrity Warnings
Guidance for clinicians to verify study provenance, timestamps, and identifiers to detect potentially corrupted/incorrect records.
</t>
  </si>
  <si>
    <t>Ref: 22 DPIA – Clinical safety guidance 
22 DPIA_NIR_v0.5_Draft</t>
  </si>
  <si>
    <t xml:space="preserve">Data Sharing Agreements (DSAs) Mandating Source Data Quality
Each trust/network is accountable for maintaining data quality and integrity at source before registration in NIR.
Governance &amp; Error Review Cycles
Regular reviews of data quality issues logged in dashboards to ensure systemic corruption or source errors are remediated.
Disaster Recovery &amp; Backup Strategy
If data corruption occurs at the infrastructure level, DR strategy (multi-AZ, backups, config recovery) supports restoration.
</t>
  </si>
  <si>
    <t xml:space="preserve">Ref: 22 DPIA – DSAs &amp; organisational responsibilities 
22 DPIA_NIR_v0.5_Draft
Ref: Reporting Dashboard – Governance &amp; Compliance reviews 
NIR Reporting Management Dashboard
Ref: Infrastructure Architecture – DR strategy &amp; backup </t>
  </si>
  <si>
    <t>Consequence (Considerable):
Data corruption could lead to incomplete or altered imaging studies being accessed by clinicians. This may result in inappropriate treatment, delayed diagnosis, or repeated scans, potentially impacting patient safety and resource use.
Likelihood (Low):
Integrity validation is embedded within DICOM and IHE XDS frameworks. Checksums, transaction logging, and version control are applied at both Publisher and Registry levels. Supplier conformance testing and onboarding validation further reduce risk of corruption propagating through the network.
Overall Risk Rating=  2 (Considerable × Low) - Justification:
Technical validation processes (DICOM integrity, checksum verification, conformance audits) and supplier assurance mitigate most integrity failures. Residual exposure persists primarily in transitional phases or legacy data ingestion, warranting continued audit and monitoring.
NIR can not affect original image quality, and data corruption is highly unlikely. These are issues for external systems. What is more likely is a configuration or sync error due to a local variance in how NIR is integrated or a change to NIR which affects an organisation.  Low until locally mitigated.</t>
  </si>
  <si>
    <t>Recommendations:
Local Validation Before Publishing
Trust PACS/RIS systems should validate payloads before registration in NIR to avoid propagation of corrupted data.
Monitoring Data Integrity Failures Locally
Use dashboards and logs to monitor recurring corruption/validation errors at trust level.
Connectivity and Provenance Checks in Integration Testing
During deployment, validate that records are retrievable intact and metadata aligns with source PACS.
.</t>
  </si>
  <si>
    <t>Ref: Infrastructure Architecture – Local validation prior to federation 
NIR Infrastructure Architecture
Ref: Reporting Dashboard – Error categorisation &amp; monitoring 
NIR Reporting Management Dashboard
Ref: Error Handling – Validation error categories &amp; handling 
NIR Error Handling-v33-20250912</t>
  </si>
  <si>
    <t xml:space="preserve">Information Governance Training
- Mandatory IG and cyber security training for staff in both NHS England and connected organisations, reinforcing correct handling of metadata.
Guidance for Clinicians
- Training and guidance issued to clinicians on validating context (e.g., timestamps, source metadata) when retrieving imaging to avoid misinterpretation due to inconsistent metadata.
</t>
  </si>
  <si>
    <t>Reference: 22 DPIA – Organisational Controls
Reference: 22 DPIA Risk Mitigation – Clinician awareness</t>
  </si>
  <si>
    <t xml:space="preserve">Recommendation: (Supplier data quality)
Include Integrity Responsibilities in Local SOPs
Local SOPs should explicitly require PACS/RIS admins to validate data integrity and escalate detected issues.
.
Escalation Path for Integrity Issues
Defined route for reporting suspected data corruption back to NIR operations and clinical safety teams.
Participation in National Governance Reviews
Trusts participate in national-level reviews to share lessons from data integrity incidents.
</t>
  </si>
  <si>
    <t>Ref: 22 DPIA – Organisational responsibilities 
22 DPIA_NIR_v0.5_Draft
Ref: Error Handling – Client error reporting &amp; escalation 
NIR Error Handling-v33-20250912…
Ref: Reporting Dashboard – Governance reviews 
NIR Reporting Management Dashboard
Supplier conformance statement 
User Acceptance Testing (UAT) validation record.</t>
  </si>
  <si>
    <t xml:space="preserve">All inbound imaging files undergo automated schema validation, checksum verification, and digital-signature integrity checks before becoming viewable. Automated digital signature checks and supplier-side quality validation reduce defective data transmission. Supplier data-quality controls and rejection workflows ensure incomplete or corrupted images are quarantined for review. Quality-control reports and ingestion-validation logs evidence this process.
Local SOPs require reporting of poor image quality and supplier remediation. Residual risk is confined to rare upstream corruption or PACS issue before data transfer. The risk rating can be improved with local services / orgasnisations addressing the requirements outlined in this hazard log and by effective data management and monitoring processes.
</t>
  </si>
  <si>
    <t>Supplier Liaison / Data Quality Lead, Clinical Safety Officer, Local Imaging Lead</t>
  </si>
  <si>
    <t>HAZ005</t>
  </si>
  <si>
    <t>Care Coordination</t>
  </si>
  <si>
    <t>User interface complexity leading to workflow errors</t>
  </si>
  <si>
    <t>Complex or non-intuitive user interface causing user errors or delayed clinical processes, potentially affecting patient care quality and timeliness.</t>
  </si>
  <si>
    <t>[HAZ005-H1] Delayed patient care due to navigation difficulties
[HAZ005-H2] Documentation errors from confusing data entry
[HAZ005-H3] Incomplete records due to missed mandatory fields
[HAZ005-H4] User workarounds bypassing safety features
[HAZ005-H5] Increased cognitive load leading to clinical errors</t>
  </si>
  <si>
    <t>[HAZ005-C1] Poor interface design not following clinical workflows
[HAZ005-C2] Inadequate user training on system features
[HAZ005-C3] System complexity exceeding user capabilities
[HAZ005-C4] Workflow misalignment with clinical practice
[HAZ005-C5] Inconsistent interface elements across modules
[HAZ005-C6] Missing user guidance or help features
[HAZ005-C7] Inadequate training
[HAZ005-C8] Duplicate or repeated returned studies/reports increasing cognitive load and the likelihood of user error when reviewing NIR results.</t>
  </si>
  <si>
    <t xml:space="preserve">Standards-Based Interoperability Profiles
NIR user-facing workflows are kept consistent with established healthcare standards (IHE XDS, XCA, MHDS), minimising custom UI logic. This reduces UI complexity by aligning with familiar patterns for clinicians.
Structured Logging &amp; Correlation IDs
All user interactions generate structured logs with correlation IDs and trace IDs. This helps detect and diagnose UI workflow errors, ensuring transparency of how users move through the system.
Clear Error Categorisation &amp; Codes
UI/API responses provide explicit, structured error codes (AUTHENTICATION_FAILED, REQUEST_TIMED_OUT, etc.), helping users distinguish between workflow issues and system issues.
Ref: Error Handling – defined error catalogue with severity mapping .
Audit &amp; Monitoring Dashboards
System dashboards surface workflow metrics such as query volumes, success/failure rates, and latency, giving visibility of user behaviour and potential UI pain points.
</t>
  </si>
  <si>
    <t xml:space="preserve">Ref: Product Brief – NIR supports national interoperability standards for consistent workflows .
Ref: Observability &amp; Logging Strategy – structured JSON logs, trace_id support 
NIR Observability and Loggin
Ref: Reporting Dashboard Specification – Usage &amp; Adoption KPIs, Issue Management tracking </t>
  </si>
  <si>
    <t xml:space="preserve">Clinician Guidance on Workflow Verification
Training materials guide clinicians on interpreting query results, verifying provenance, and confirming image/document context to avoid mis-clicks or workflow missteps.
Operational Staff Training
IT/ops staff trained to interpret structured error messages and guide users when workflow errors occur.
</t>
  </si>
  <si>
    <t>Ref: 22 DPIA – Clinician training &amp; information governance requirements 
22 DPIA_NIR_v0.5_Draft
Ref: Error Handling – Ops roles in error categorisation &amp; resolution .</t>
  </si>
  <si>
    <t xml:space="preserve">Governance &amp; Issue Tracking
Errors attributable to workflow or UI design are tracked as a governance KPI in the reporting dashboard, ensuring visibility at senior stakeholder level.
Iterative Design &amp; User-Centred Feedback
UI and workflow design follows iterative improvement, with NHS Digital and Trusts providing feedback loops for refinement.
</t>
  </si>
  <si>
    <t>Ref: Reporting Dashboard Specification – Governance &amp; Compliance metrics including errors 
NIR Reporting Management Dashboard
Ref: Product Brief – Stakeholder alignment and iterative rollouts .</t>
  </si>
  <si>
    <t>Medium</t>
  </si>
  <si>
    <t>Consequence (Considerable):
A complex or unintuitive user interface could cause users to select incorrect patient records, query the wrong study, or overlook available imaging.
This could result in delayed clinical decision-making, additional user frustration, or repeated scans.
While unlikely to cause direct patient harm, it can degrade efficiency and confidence in the system.
Likelihood (Medium):
Usability risks can arise from inconsistent UI design, poorly labelled actions, or lack of user training. Although the NIR interface follows NHS Digital design standards, variation in supplier interfaces and local workflows can introduce moderate likelihood of minor errors or inefficiency.
Overall Risk Rating = 3 (Considerable × Medium)
This is primarily a human–system interaction risk rather than a technical fault. Supplier UIs are reviewed under usability and accessibility standards and validated during user acceptance testing. Residual risk persists due to variability in user experience, inconsistent labelling across suppliers, and user training gaps.</t>
  </si>
  <si>
    <t xml:space="preserve">Recommendations:
Local System Integration Testing
Organisations must test PACS/RIS integrations with NIR workflows to ensure user interface behaviour aligns with clinical expectations.
Monitoring User Error Trends
Local dashboards should ingest NIR observability metrics to identify high-frequency UI/workflow errors in their environment.
Reduction of Duplicate Result Presentation (via HCID Query Restriction)
By restricting broadcast queries to avoid HCIDs with direct integrations, NIR reduces duplicate results and supports clearer review of returned imaging information, reducing cognitive load and the likelihood of workflow error.
</t>
  </si>
  <si>
    <t>Ref: 22 DPIA – Integration and assurance of local systems 
22 DPIA_NIR_v0.5_Draft
Ref: Observability Strategy – Dashboards and alerts for event trends 
NIR Observability and Logging
Reference: 30 HCID Query Restriction KDD / design decision record + change control / governance record</t>
  </si>
  <si>
    <t xml:space="preserve">Recommendations:
User Induction &amp; CPD Training
Ensure new staff receive induction training on NIR workflows, and refresher CPD updates are included for high-risk pathways (stroke, trauma).
Simulation Exercises
Clinical teams should rehearse end-to-end workflows including common error scenarios, to reduce cognitive load when issues occur in real patient care.
</t>
  </si>
  <si>
    <t>Ref: 22 DPIA – Staff training requirements for safe deployment  22 DPIA_NIR_v0.5_Draft
Ref: 22 DPIA – Clinical safety assurance &amp; testing 22 DPIA_NIR_v0.5_Draft</t>
  </si>
  <si>
    <t xml:space="preserve">Recommendations:
Local Escalation SOPs
SOPs should be in place for clinicians to escalate UI workflow issues rapidly to local IT, and for IT to escalate to NIR operations.
Governance Reporting
Trusts must review UI/workflow error statistics in the national reporting dashboard during monthly service meetings.
</t>
  </si>
  <si>
    <t>Ref: 22 DPIA – Incident management and accountability model  22 DPIA_NIR_v0.5_Draft
Ref: Reporting Dashboard Specification – Monthly governance reporting meetings 
NIR Reporting Management Dashboard
User feedback metrics / satisfaction survey results during pilot or rollout phases.</t>
  </si>
  <si>
    <t xml:space="preserve">
User interface (UI) design complies with NHS accessibility standards and is validated through formal usability testing and user-acceptance sessions. Mandatory training and user-feedback loops are embedded within onboarding and upgrade cycles. Local SOPs support rapid escalation of any usability issues. Local user training, familiarisation sessions, and adherence to NHS Digital usability standards minimise the chance of navigation-related delay. Any issues are limited to occasional new users or non-compliance with local SOPs.
Residual risk is low and primarily associated with new or infrequent users unfamiliar with interface updates.
HCID query restriction reduces one known contributor to cognitive load (duplicate results), alongside existing usability testing, training, and escalation SOPs.</t>
  </si>
  <si>
    <t>UX Design Lead, Training &amp; Adoption Lead, Clinical Application Champion</t>
  </si>
  <si>
    <t>HAZ006</t>
  </si>
  <si>
    <t>Data Retrieval &amp; Availability Failures</t>
  </si>
  <si>
    <t>Retrieval of partial query results (missing studies/reports) - Incorrect report or metadata associated with image</t>
  </si>
  <si>
    <t>[HAZ006-H1] Incomplete clinical picture leading to missed pathology or incomplete diagnosis.
[HAZ006-H2] Repeat investigations ordered unnecessarily, exposing patients to avoidable radiation.
[HAZ006-H3] Delayed multidisciplinary discussion or care coordination due to missing images.
[HAZ006-H4] Misinterpretation or poor clinical decision-making based on partial datasets.</t>
  </si>
  <si>
    <t xml:space="preserve">[HAZ006-C1] Repository misconfiguration; permission issues - (for a missing study)
[HAZ006-C2]Incomplete data indexing or synchronisation between source and NIR nodes; 
[HAZ006-C3 ]Network timeouts or interrupted transfers
[HAZ006-C4 ]Inconsistent metadata or query parameters
[HAZ006-C5] or supplier system limitations causing partial response returns.
[HAZ006-C6] Report image mismatch
[HAZ006-C7] Retrieval proxy error
[HAZ006-C8] Unrestricted broadcast querying leading to duplicate results / multiple representations of the same studies, contributing to perceived incompleteness or confusion when reviewing the returned set.
</t>
  </si>
  <si>
    <t xml:space="preserve">Default query to merge XDS + FHIR sources
Federated Query &amp; Dual Standards Support
NIR Registry Gateway supports both XCA (SOAP) and MHDS (FHIR) queries, ensuring that studies/reports can be discovered regardless of supplier maturity.
Standards-Based Registration &amp; Indexing
Imaging studies are registered into local repositories (XDS/MHDS) and indexed centrally. This reduces risk of “silent” missing results due to unregistered studies.
Error Handling with Warning/Failure Codes
If a responding community is unavailable or returns incomplete data, NIR generates XDSUnavailableCommunity or warning/error codes, alerting the client system that results may be incomplete.
Audit Logging of Queries &amp; Responses
All query and retrieval requests are logged, including the number of studies returned, so anomalies (e.g. fewer than expected) can be detected and investigated.
Reference: 22 DPIA – Logging &amp; Monitoring .
Data Integrity &amp; De-duplication
Digital signatures and unique identifiers are used to validate metadata; duplicate or conflicting records are reconciled to avoid omissions.
NIR Gateway applies controlled exclusion of selected HCIDs where direct integrations already exist, reducing duplicate result returns and improving clarity of the returned dataset for the clinician. Exclusion is governed via formal configuration management and change control.
</t>
  </si>
  <si>
    <t xml:space="preserve">Reference: 22 DPIA – Discovery/Registration process .
Reference: NIR Product Brief – Architecture Overview .
Reference: NIR Error Handling .
Reference: 22 DPIA – Logging &amp; Monitoring .
Reference: 22 DPIA – Data Integrity Controls .
</t>
  </si>
  <si>
    <t xml:space="preserve">Completeness check; missing studies alert
Clinician Awareness of Incomplete Results - Reasonable assumption
Clinicians trained to interpret query warnings (e.g. “XDSUnavailableCommunity”) and verify completeness with local systems where appropriate.
</t>
  </si>
  <si>
    <t>Reference: 22 DPIA – IG &amp; Training Requirements .</t>
  </si>
  <si>
    <t xml:space="preserve">Phased Supplier Onboarding
Legacy PACS/RIS onboard in stages; suppliers not yet MHDS-compliant continue via XCA to prevent “gaps” in query coverage.
Governance &amp; Data Sharing Agreements
DSAs require organisations to register all relevant studies/reports promptly to avoid partial visibility.
</t>
  </si>
  <si>
    <t>Reference: NIR Product Brief – Phased Milestones .
Reference: 22 DPIA – Organisational Controls .</t>
  </si>
  <si>
    <t>Consequence (Considerable):
Incomplete retrieval may lead to clinicians reviewing an incomplete dataset, potentially missing relevant historical imaging or comparative studies, thereby affecting diagnostic confidence and continuity of care.
Likelihood (Low):
IHE XCA query and response validation ensures structured error reporting when incomplete results occur. Metadata reconciliation and retry mechanisms reduce undetected partial retrievals. Failures generate observable logs reviewed by technical governance.
Overall Risk Rating = 2 (Considerable × Low) Justification:
Technical safeguards and governance oversight limit undetected partial retrievals. Residual risk exists where upstream PACS repositories have inconsistent study availability, but governance and supplier conformance testing mitigate recurrence.</t>
  </si>
  <si>
    <t>Deployment Recommendations for Organisations
Connectivity &amp; Query Validation Testing
Trusts should validate that all local PACS/RIS systems register studies promptly and respond correctly to NIR queries during UAT.
Monitoring of Returned Results
Local IT teams should monitor observability dashboards and compare expected vs actual study counts, raising incidents if discrepancies occur.
NIR Gateway applies controlled exclusion of selected HCIDs where direct integrations already exist, reducing duplicate result returns and improving clarity of the returned dataset for the clinician. Exclusion is governed via formal configuration management and change control.</t>
  </si>
  <si>
    <t>Reference: Infrastructure Architecture – CI/CD Testing .
Reference: Observability &amp; Logging Strategy (via Infra doc) .
Reference: 30 HCID Query Restriction KDD / design decision record + change control / governance record</t>
  </si>
  <si>
    <t xml:space="preserve">Recommendations:
Clinical Staff Education
Clinicians trained to: check timestamps/source Trust for context,
interpret error/warning codes, escalate if results appear incomplete.
Operational Staff Training
Radiology/IT staff trained to review logs, identify partial query responses, and trigger incident response.
</t>
  </si>
  <si>
    <t>Reference: 22 DPIA – Staff Training
Reference: Error Handling doc .</t>
  </si>
  <si>
    <t xml:space="preserve">Recommendations:
Local Escalation Procedures
If partial results are suspected, SOPs should require clinicians/IT to escalate (e.g. fallback to IEP, direct PACS query, or contacting source Trust).
Participation in Supplier Assurance
Trusts must confirm during onboarding that suppliers’ systems correctly register/report all relevant studies.
</t>
  </si>
  <si>
    <t>Reference: 22 DPIA – Contingency &amp; Accountability.
Reference: Product Brief – Supplier Onboarding Strategy.</t>
  </si>
  <si>
    <t xml:space="preserve">
Integration validation ensures that XDS-I and FHIR queries retrieve complete datasets from all connected repositories. Automated dashboards and system alerts flag partial or failed queries, prompting immediate investigation by the integration support team.  Supplier-side configuration checks are verified at onboarding. Minor residual likelihood remains for transient cache or timeout errors. Residual risk is very low and restricted to transient repository or network timeouts pending alert resolution.
HCID query restriction reduces the likelihood of duplicate result returns which can contribute to clinician confusion and perceived incompleteness of query results. While partial results due to timeouts, repository misconfiguration, or upstream availability remain possible, restricting broadcast queries to HCIDs where direct integrations already exist improves the clarity of returned datasets and reduces the frequency of confusion-related harm.</t>
  </si>
  <si>
    <t>Integration Lead, Supplier System Owner, Clinical Safety Officer</t>
  </si>
  <si>
    <t>Action planned</t>
  </si>
  <si>
    <t>HAZ007</t>
  </si>
  <si>
    <t>Loss or corruption of imaging data</t>
  </si>
  <si>
    <t xml:space="preserve">[HAZ007-H1] Inappropriate treatment decisions based on corrupted data
[HAZ007-H2] Missed clinical indicators due to data loss
[HAZ007-H3] Wrong patient information displayed due to corruption
[HAZ007-H4] Loss of audit trail affecting clinical governance
</t>
  </si>
  <si>
    <t>[HAZ007-C1] Database corruption during system operations
[HAZ007-C2] Synchronization failures between systems
[HAZ007-C3] Data migration errors during updates
[HAZ007-C4] System upgrade failures corrupting data
[HAZ007-C5] Integration errors with NHS Spine or GP systems
[HAZ007-C6] Backup restoration errors
[HAZ007-C7] Concurrent data modification conflicts
[HAZ007-C8] Storage failure
[HAZ007-C9] Incomplete backup</t>
  </si>
  <si>
    <t>Consequence (Considerable):
Data corruption could lead to incomplete or altered imaging studies being accessed by clinicians. This may result in inappropriate treatment, delayed diagnosis, or repeated scans, potentially impacting patient safety and resource use.
Likelihood (Low):
Integrity validation is embedded within DICOM and IHE XDS frameworks. Checksums, transaction logging, and version control are applied at both Publisher and Registry levels. Supplier conformance testing and onboarding validation further reduce risk of corruption propagating through the network.
Overall Risk Rating=  2 (Considerable × Low) - Justification:
Technical validation processes (DICOM integrity, checksum verification, conformance audits) and supplier assurance mitigate most integrity failures. Residual exposure persists primarily in transitional phases or legacy data ingestion, warranting continued audit and monitoring.
NIR can not affect image quality, data corruption is highly unlikely. – The issue is dependent on the management of data within local systems.</t>
  </si>
  <si>
    <t>Ref: 22 DPIA – Organisational responsibilities 
22 DPIA_NIR_v0.5_Draft
Ref: Error Handling – Client error reporting &amp; escalation 
NIR Error Handling-v33-20250912…
Ref: Reporting Dashboard – Governance reviews 
NIR Reporting Management Dashboard</t>
  </si>
  <si>
    <t>Data integrity verification, redundant storage, and transaction-level checksums prevent most corruption. Backup restoration is tested, confirming data integrity and recoverability within defined recovery objectives. Local BOP procedures for escalation and supplier reporting further reduce recurrence. Only exceptional multi-system corruption could reintroduce this hazard. Residual risk remains negligible, limited to simultaneous multi-site failure or unanticipated corruption beyond tested recovery thresholds.</t>
  </si>
  <si>
    <t>Infrastructure Lead, Supplier Support Team, Clinical Safety Officer</t>
  </si>
  <si>
    <t>HAZ008</t>
  </si>
  <si>
    <t>Governance &amp; Operational Risks</t>
  </si>
  <si>
    <t>Inadequate audit trail or inability to retrieve logs</t>
  </si>
  <si>
    <t>Inadequate logging of clinical activities preventing investigation of patient safety incidents and learning from events.</t>
  </si>
  <si>
    <t>[HAZ008-H1] Inability to investigate clinical incidents
[HAZ008-H2] Cannot identify system contributing factors
[HAZ008-H3] Unable to support clinical negligence defenses
[HAZ008-H4] Failure to meet regulatory requirements
[HAZ008-H5] Cannot learn from incidents to prevent recurrence</t>
  </si>
  <si>
    <t>[HAZ008-C1] Audit system technical failures
[HAZ008-C2] Incomplete logging configuration
[HAZ008-C3] Data retention period too short
[HAZ008-C4] Audit data corruption
[HAZ008-C5] Insufficient detail in audit records
[HAZ008-C6] Performance impact of comprehensive logging
[HAZ008-C8] Log storage limit</t>
  </si>
  <si>
    <t>Structured, Discoverable Logging
All NIR application logs are structured JSON with fields for timestamp, correlation_id, trace_id, environment, and severity, enabling traceability of user and system actions.
Event Logging of Key Transactions
Critical events (e.g. XCA query request received/sent, retrieval initiated, retrieval completed) logged with additional metadata (source_id, home_community_id).
Audit &amp; Access Logs Retention
ALB access logs stored in secure S3 with immutability; VPC Flow Logs enabled for all subnets, providing a forensic trail.
Immutable Storage of Logs
Use of S3 for audit and Terraform state logs with restricted access controls ensures logs cannot be tampered with.
Correlation Across Layers
Request tracing enabled via ALB (X-Amzn-Trace-Id) and propagated through ECS tasks, ensuring full end-to-end traceability of clinical workflows</t>
  </si>
  <si>
    <t>Ref: Observability &amp; Logging Strategy – Application Logs 
NIR Observability and Logging 
Ref 29: Security &amp; Compliance Strategy – Audit Logging, VPC Flow Logs 
NIR Security and Compliance
Ref: Infrastructure Architecture – S3 storage of audit logs 
NIR Infrastructure Architecture
Ref: Observability &amp; Logging Strategy – Request tracing and correlation ID 
NIR Observability and Logging S</t>
  </si>
  <si>
    <t>NIR Ops Staff Trained in Audit Tools
Operations teams trained on how to retrieve, interpret, and validate logs in CloudWatch, Splunk, and S3 for investigations.</t>
  </si>
  <si>
    <t xml:space="preserve">Ref: Observability &amp; Logging Strategy – Integrations with Splunk and CloudWatch </t>
  </si>
  <si>
    <t xml:space="preserve">Governance via Dashboard KPIs
Errors and audit log coverage included in KPIs tracked by the Power BI management dashboard; escalated in monthly service review meetings.
Change Control for Audit Systems
Logging and audit components are part of controlled infrastructure with change management processes to prevent accidental disablement.
</t>
  </si>
  <si>
    <t xml:space="preserve">Ref: Reporting Management Dashboard Spec – Issue Management &amp; Governance KPIs 
NIR Reporting Management Dashboard
Ref: Infrastructure Architecture – Change Management &amp; Manual Intervention 
NIR Infrastructure Architecture
</t>
  </si>
  <si>
    <t>Consequence (Considerable):
Lack of complete audit records could prevent traceability of data access or modifications, undermining information governance, forensic investigation, and clinical accountability. This may lead to regulatory non-compliance or undetected misuse.
Likelihood (Low):
Audit logging is embedded within NIR components and supplier endpoints. Audit trails are immutable, timestamped, and monitored. Any logging failure triggers system alerts or validation exceptions.
Overall Risk Rating = 2 (Considerable × Low) Justification:
Comprehensive, automated audit mechanisms make undetected logging failure rare. The residual risk lies primarily in transient outages or manual log export errors. Routine audits and ISO aligned IG controls maintain assurance.
Aspects of audit trail records rely on organisations' data, such as user IDs and organisation codes.</t>
  </si>
  <si>
    <t xml:space="preserve">Recommendations:
Integration with Local SIEM
Organisations should forward NIR logs (via Splunk or CloudWatch integration) into their local SIEM to maintain a consolidated audit trail across systems.
Local Retention &amp; Backup
Trusts must ensure audit logs from their local PACS/RIS and NIR interactions are retained per NHS policy and aligned with the NIR log retention model.
Monitoring of Log Ingestion
Local IT teams should actively monitor whether NIR log streams are being ingested successfully; missing log records must trigger alerts.
</t>
  </si>
  <si>
    <t xml:space="preserve">Ref: Observability &amp; Logging Strategy – Splunk integration 
NIR Observability and Logging
Ref: 22 DPIA – Data governance &amp; retention  22 DPIA_NIR_v0.5_Draft
Ref: Observability &amp; Logging Strategy – Alerts on logging failures 
NIR Observability and Logging
Audit retrievability test results </t>
  </si>
  <si>
    <t xml:space="preserve">Recommendations:
Clinical Awareness of Audit Use
Clinicians trained that all document/image retrievals are logged and auditable, reinforcing that audits are part of clinical accountability.
.
Local IT Training on Escalation &amp; Forensics
IT teams trained on how to validate logs against clinical reports and escalate discrepancies for forensic analysis.
</t>
  </si>
  <si>
    <t>Ref: 22 DPIA – Clinician IG and audit awareness training 
22 DPIA_NIR_v0.5_Draft
Ref: Observability &amp; Logging Strategy – Forensic readiness via log collection and structure</t>
  </si>
  <si>
    <t xml:space="preserve">Transferred risk
NIRcnan provide an Audit trail to see who requested images.
Under Terms and Conditions - organisation responsibility. 
Also responsible for managing S Code on Sensitive patients at patient query - organisations should have implemented solutions around S Queries. 
Note: NHS Number for query. 
Escalation SOPs for Missing Logs
SOPs should define what local IT and governance teams do if audit logs are incomplete or unavailable during an incident (e.g., escalate to NIR Ops).
Monthly Audit Reviews
Audit trail completeness should be verified in monthly governance meetings using the national reporting dashboard.
</t>
  </si>
  <si>
    <t>22 DPIA – Incident handling &amp; accountability 
22 DPIA_NIR_v0.5_Draft
Ref: Reporting Dashboard Spec – Formal review of audit KPIs in monthly service reporting 
NIR Reporting Management Dashboard
Incident log review reports.</t>
  </si>
  <si>
    <t xml:space="preserve">Audit logging is enforced across all NIR components, capturing user identity, timestamp, patient context, and action performed. Audit trail and logging mechanisms are tested under deployment QA. Logs are immutable, time-synchronised, and securely retained in accordance with NHS DSPT and DTAC requirements. Automated monitoring confirms log-generation continuity, with alerts for any loss of audit data. Regular audit-retrievability tests and sample reviews confirm logs can be exported and reviewed by authorised personnel when required.  Likelihood reduced by enforced observability and log retention SOPs. Residual risk  is very low and limited to rare instances of  downstream system failure to synchronise audit records,r retention is locally disabled, or delayed log retrieval during infrastructure maintenance.
</t>
  </si>
  <si>
    <t>Audit &amp; Compliance Manager, Information Governance Lead, Technical Architect</t>
  </si>
  <si>
    <t>HAZ009</t>
  </si>
  <si>
    <t>Interoperability &amp; Protocol Translation Issues</t>
  </si>
  <si>
    <t>Supplier systems may not support key protocols during transition</t>
  </si>
  <si>
    <t>Partial retrieval or degraded clinical service</t>
  </si>
  <si>
    <t>[HAZ009-H1] Imaging data not exchanged between Trusts, delaying patient care coordination.
[HAZ009-H2] Incomplete or incompatible data leading to incorrect clinical conclusions.
[HAZ009-H3] Repeat imaging due to failed data sharing or retrieval.
[HAZ009-H4] Potential for delayed diagnosis or missed findings.</t>
  </si>
  <si>
    <t>[HAZ009-C1] Vendor limitations
[HAZ009-C2]lack of standards conformance 
[HAZ009-C3] Legacy or partially conformant PACS/gateway systems lacking full support for updated DICOMweb, FHIR, or WADO protocols 
[HAZ009-C4] Delayed supplier upgrades
[HAZ009-C5] Misaligned configuration during interoperability transitions.
[HAZ009-C6] Unvalidated supplier integration.</t>
  </si>
  <si>
    <t>Dual Protocol Support  Phase 1 XCA ( later phase for MHDS)
NIR implements interoperability adapters supporting both legacy IHE XCA (SOAP) and modern IHE MHDS (FHIR RESTful) protocols, ensuring backward compatibility during supplier transitions.
Standards Gateway Layer
The architecture includes a standards mediation layer that transforms, validates, and normalises payloads between SOAP/XDS and FHIR/MHDS formats.
Schema and Conformance Validation
All inbound and outbound requests are validated against official IHE schema definitions to detect non-conformant supplier implementations before data exchange.
Modular and Extensible Service Design
The service architecture isolates protocol logic within modular microservices, allowing future inclusion of other interoperability standards (e.g. UK Core FHIR).
Error Handling for Unsupported Protocols
Specific error codes (UNSUPPORTED_PROTOCOL, INVALID_MESSAGE_TYPE) ensure that any supplier not supporting a required protocol fails safely and clearly.</t>
  </si>
  <si>
    <t xml:space="preserve">Ref: 01 NIR Product Brief – Dual-standard design supporting XCA and MHDS to bridge legacy and modern suppliers 
Ref: NIR Infrastructure Architecture – Gateway layer and protocol transformation components
Ref 29: Security &amp; Compliance Strategy – Input validation and schema enforcement 
Ref: NIR Infrastructure Architecture – Microservice design and extensibility section 
Ref 8: NIR Error Handling – Error taxonomy and defined codes for protocol failures </t>
  </si>
  <si>
    <t>Conformance checklists; interim protocol adapters
Ops Team Training in Dual Protocol Operations
NIR operations staff are trained to monitor and troubleshoot both SOAP and FHIR traffic, ensuring smooth operation during the transition period.
Supplier and NHS IT Guidance on Migration Pathways
Supplier and NHS IT teams receive training and documentation outlining migration steps, data mapping rules, and testing guidance.</t>
  </si>
  <si>
    <t>Ref: Observability &amp; Logging Strategy – Multi-protocol logging, traffic metrics and operational dashboards 
Ref: 22 DPIA – Supplier readiness and operational guidance 
22 DPIA_NIR_v0.5_Draft</t>
  </si>
  <si>
    <t xml:space="preserve">Supplier Onboarding Validation
Supplier systems undergo technical conformance testing against both XCA and MHDS profiles before being onboarded to NIR
Governance Oversight of Interoperability Progress
National programme governance monitors supplier readiness for MHDS adoption and maintains transition metrics.
Ref: Reporting Management Dashboard – Interoperability KPIs (XCA → MHDS adoption tracking) 
Change Management Procedures for Standards Updates
Updates to protocol specifications or API endpoints are subject to formal change control with versioning and rollback procedures.
Ref: Infrastructure Architecture – Change management and version control 
NIR Infrastructure Architecture…
</t>
  </si>
  <si>
    <t>Ref: Product Brief – Supplier onboarding &amp; validation process 01 NIR Product Brief-v3-2025062
Ref: Reporting Management Dashboard – Interoperability KPIs (XCA → MHDS adoption tracking) 
Ref: Infrastructure Architecture – Change management and version control 
NIR Infrastructure Architecture…</t>
  </si>
  <si>
    <t>Consequence (Considerable):
Loss of continuity during supplier exit could interrupt system support, data integrity verification, or certificate renewal cycles.
Likelihood (Low):
Exit and transition plans form part of NHS England contractual controls with mandatory data-retention and continuity clauses.
Overall Risk Rating = 2 (Considerable × Low) Justification:
Formal off-boarding governance and escrow arrangements maintain continuity. Residual risk arises from unplanned contract change, mitigated by transition planning and audit oversight.
The deploying organisation will partly mitigate this hazard.</t>
  </si>
  <si>
    <t>Recommendations:
Local System Validation Before Go-Live
Trusts should confirm their PACS/RIS supplier supports the relevant interoperability standard before enabling NIR connectivity.
Monitoring Protocol-Level Errors
Local dashboards should track protocol-specific errors to identify suppliers still using unsupported or deprecated standards.
Staged Transition Testing (Pilot then Scale)
Organisations should adopt a phased transition approach (pilot → early adopter → full production) to mitigate interoperability failure risks.</t>
  </si>
  <si>
    <t xml:space="preserve">Ref: 22 DPIA – Local validation and readiness assessment 
22 DPIA_NIR_v0.5_Draft
Ref: Observability &amp; Logging Strategy – Event monitoring and error categorisation 
NIR Observability and Logging
Ref: Product Brief – Phased deployment model 
01 NIR Product Brief-v3-2025062…
</t>
  </si>
  <si>
    <t xml:space="preserve">Recommendations:
Communication &amp; User Guidance for Clinical Staff
Provide clinicians with clear comms on what to expect during supplier transition periods (possible temporary gaps or delays).
</t>
  </si>
  <si>
    <t>Ref: 22 DPIA – Clinical communication and awareness responsibilities</t>
  </si>
  <si>
    <t xml:space="preserve">Recommendations:
Formal Supplier Assurance and Conformance Certificates
Organisations must require conformance certification from their suppliers before onboarding to NIR.
Escalation Process for Supplier Non-Compliance
Clear escalation route to NHS England’s interoperability programme where suppliers fail to meet technical compliance.
Governance Reviews of Supplier Transition Readiness
Supplier adoption metrics for MHDS reviewed at governance meetings to drive national alignment.
</t>
  </si>
  <si>
    <t>Ref: Product Brief – Supplier conformance and certification requirements 
01 NIR Product Brief-v3-2025062
Ref: 22 DPIA – Escalation and accountability structure 
22 DPIA_NIR_v0.5_Draft
Ref: Reporting Dashboard – Governance and interoperability KPI tracking 
NIR Reporting Management Dashboard</t>
  </si>
  <si>
    <t>All supplier systems participating in NIR integration are required to demonstrate compliance with supported interoperability standards (IHE XDS-I, FHIR R4, DICOM, and HL7) before onboarding. Supplier assurance and onboarding validation check full XCA/XDS compatibility before go-live. Non-compliance is rare but still possible if supplier configuration drifts post-deployment or during version upgrades.Technical conformance testing, interface validation, and supplier assurance reviews are documented as part of the integration process. Transition-phase monitoring ensures that non-compliant endpoints are isolated or sandboxed until full interoperability is confirmed. Temporary isolation of non-compliant endpoints is enforced until full protocol support is achieved. Residual risk remains low and limited to temporary reduced functionality or delayed onboarding during supplier migration or interface updates.</t>
  </si>
  <si>
    <t>Supplier Management Lead, Integration Lead, Onboarding Team</t>
  </si>
  <si>
    <t>HAZ010</t>
  </si>
  <si>
    <t>Failure of alerting or monitoring mechanisms</t>
  </si>
  <si>
    <t>Solution updates introducing errors, removing features, or causing integration failures affecting system stability and user confidence.</t>
  </si>
  <si>
    <t>[HAZ010-H1] Lost functionality affecting patient care
[HAZ010-H2] Integration failures after updates
[HAZ010-H3] User confusion from interface changes
[HAZ010-H4] Data corruption during update processes</t>
  </si>
  <si>
    <t>[HAZ010-C1] Inadequate pre-deployment testing
[HAZ010-C2] Rushed updates without proper validation
[HAZ010-C3] Integration compatibility not verified / integration issue
[HAZ010-C4] Rollback procedures failing
[HAZ010-C5] Poor communication of changes to users
[HAZ010-C6] Insufficient change control processes
[HAZ010-C7] Complex dependencies between components
[HAZ010-C8] Missing observability dashboard</t>
  </si>
  <si>
    <t xml:space="preserve">Controlled Infrastructure-as-Code (IaC)
All NIR infrastructure is deployed and maintained using version-controlled Terraform and CloudFormation templates, ensuring repeatability and traceability of changes.
Automated CI/CD Pipeline with Code Signing and Version Tagging
Deployment pipelines require signed builds and unique version tags; promotion to production is automated and auditable.
Immutable Release Artifacts and Rollback Capability
Each deployment is packaged as an immutable container image stored in a versioned repository (ECR). Rollback to a previous known-good version is supported.
Automated Pre-Deployment Validation and Smoke Tests
Pre-deployment testing and health checks verify infrastructure integrity and application connectivity before promotion to live environments.
Environment Segregation (Dev/Test/Pre-Prod/Prod)
Strict environmental segregation prevents unvalidated changes from propagating to live systems; production can only be deployed from approved branches.
Audit and Configuration Drift Detection
Automated monitoring detects configuration drift between </t>
  </si>
  <si>
    <t xml:space="preserve">Ref: NIR Infrastructure Architecture – IaC governance and deployment model 
NIR Infrastructure Architecture
Ref: NIR Infrastructure Architecture – Continuous integration and deployment workflow 
NIR Infrastructure Architecture
Ref: NIR Infrastructure Architecture – Containerisation and versioned artifact management 
NIR Infrastructure Architecture
Ref 8: NIR Error Handling – Deployment validation and test automation steps 
NIR Error Handling-v33-20250912
Ref: NIR Infrastructure Architecture – Environment separation and approval gates 
NIR Infrastructure Architecture
Ref: NIR Observability &amp; Logging Strategy – Configuration integrity and drift detection metrics 
NIR Observability and Logging </t>
  </si>
  <si>
    <t>DevSecOps and Release Team Training
NIR engineering teams are trained on secure deployment, version tagging, rollback procedures, and audit evidence capture.
Supplier and Integration Partner Awareness
Guidane documentation for suppliers on NIR release cadence, API compatibility, and update notification procedures.</t>
  </si>
  <si>
    <t>Ref: NIR Observability &amp; Logging Strategy – Operational training and incident response guidance 
NIR Observability and Logging 
22 DPIA – Supplier engagement and change management requirements 
22 DPIA_NIR_v0.5_Draft</t>
  </si>
  <si>
    <t>Formal Change Control and Release Management Process
All deployments follow a controlled change process with recorded approvals and peer reviews prior to release.
Version Governance and Configuration Baseline Tracking
Baseline configurations and release notes maintained in the NIR Configuration Management Database (CMDB); each deployment version is fully traceable to source code commit.
Supplier Onboarding and Validation for Version Alignment
Connected suppliers must confirm compatibility and test against the approved NIR API version before integration.</t>
  </si>
  <si>
    <t>Ref: NIR Security &amp; Compliance Strategy – Change control and deployment governance 
NIR Security and Compliance 
Ref: NIR Reporting Management Dashboard – Release audit and baseline traceability section 
NIR Reporting Management Dashbo
Ref: 01 NIR Product Brief – Supplier interoperability and API version control requirements 
01 NIR Product Brief-v3-2025062</t>
  </si>
  <si>
    <t>Significant</t>
  </si>
  <si>
    <t xml:space="preserve">Consequence (Significant):
Incorrect deployment or version mismatch (e.g. unsynchronised publisher, registry, or gateway components) could cause failures in interoperability, retrieval errors, or data corruption.
During initial rollout, this could result in incomplete onboarding or unavailable imaging for one or more Trusts, delaying patient care and undermining confidence in the system.
Likelihood (Low):
Deployment processes are governed by structured change-control procedures (CAB approval, ITIL framework, release notes, rollback plans).
Version management is maintained through supplier Git repositories and build verification during pre-production testing.
All updates require successful UAT and stakeholder sign-off prior to go-live.
Overall Risk Rating = 2 (Significant × Low). Justification: This is a known but well-controlled operational risk. Controls such as controlled environments, release documentation, regression testing, and post-deployment validation make significant failures rare. Residual exposure exists mainly in emergency releases or local configuration variance during deployment. Monitoring and change control is not directly related to patient harm, but may affect availability.
</t>
  </si>
  <si>
    <t>Recommendations:
Use Version-Controlled Configuration Repositories
Trusts and suppliers deploying NIR connectors should maintain version-controlled configurations for gateway and PACS interfaces.
Perform Deployment Validation and Regression Testing
Before each update, validate that all connections and API calls operate as expected with the new release.
Maintain Rollback and Disaster Recovery Procedures
Ensure clear rollback paths and backup of critical configurations before any deployment.
Synchronise Local and NIR Software Versions
Regularly confirm that local PACS/RIS integration versions match NIR-approved API versions.</t>
  </si>
  <si>
    <t>Ref: 22 DPIA – Local technical configuration management responsibilities 22 DPIA_NIR_v0.5_Draft
Ref 8: NIR Error Handling – Post-deployment validation and testing steps NIR Error Handling-v33-20250912…
Ref: NIR Security &amp; Compliance Strategy – Business continuity and rollback management NIR Security and Compliance St
Ref: 01 NIR Product Brief – Supplier version interoperability matrix  01 NIR Product Brief-v3-2025062…</t>
  </si>
  <si>
    <t>Training for Deployment and Change Control Procedures
Local deployment teams trained on standard release processes, rollback steps, and incident response to deployment errors.
Awareness for Clinical Safety and QA Staff
Safety officers and QA personnel trained to review change impact assessments and confirm clinical safety sign-off before go-live.</t>
  </si>
  <si>
    <t>Ref: NIR Observability &amp; Logging Strategy – Operational training and release management readiness 
NIR Observability and Logging 
Ref: 22 DPIA – Clinical safety oversight and training obligations 
22 DPIA_NIR_v0.5_Draft</t>
  </si>
  <si>
    <t xml:space="preserve">Recommendations:
Adhere to Change Approval and Release Windows
Organisations should follow NIR change windows and pre-notification timelines for deployment events.
Document and Review Post-Deployment Outcomes
Conduct post-implementation reviews to identify and mitigate any unintended impacts from deployments.
Maintain Configuration Baseline Records
Each organisation must record the active NIR connector and PACS integration versions and retain a history of changes for audit purposes.
Supplier Coordination and Release Verification
Suppliers should coordinate planned releases with Trust IT teams to avoid unintended compatibility issues. These include:
Deployment checklists and sign-off records
Pre-deployment sandbox validation
Rollback and recovery procedures
Post-implementation review by the Clinical Safety Officer and Technical Lead
</t>
  </si>
  <si>
    <t>Ref: 22 DPIA – Operational coordination and change notification requirements 
22 DPIA_NIR_v0.5_Draft
Ref: NIR Reporting Management Dashboard – Release review and audit reporting 
NIR Reporting Management Dashbo…
Ref: 22 DPIA – Configuration tracking and audit responsibility 
22 DPIA_NIR_v0.5_Draft
Ref: 01 NIR Product Brief – Supplier release management and coordination obligations 
01 NIR Product Brief-v3-2025062…</t>
  </si>
  <si>
    <t xml:space="preserve">
Comprehensive system-monitoring and alerting mechanisms are deployed across the NIR infrastructure, covering system health, data flow, latency, and security events. Alerts are routed to the service management dashboard with defined escalation and response times. Monitoring dashboards are tested regularly to validate event triggers and notification delivery.  Additionally escalation BOPs Incident reviews and simulated fault tests confirm operational effectiveness and  significantly reduce likelihood.Residual risk is low and limited to rare concurrent monitoring failure or delayed escalation during high-load events.</t>
  </si>
  <si>
    <t>Monitoring &amp; Observability Lead, Infrastructure Lead, Clinical Safety Officer</t>
  </si>
  <si>
    <t>HAZ011</t>
  </si>
  <si>
    <t>09.02.2025</t>
  </si>
  <si>
    <t>10.02.2026</t>
  </si>
  <si>
    <t>Omission of imaging data due to HCID query restriction within NIR Gateway</t>
  </si>
  <si>
    <t>Restriction of NIR query broadcasts to exclude selected Home Community IDs (HCIDs) may result in imaging studies not being returned to the requesting clinician if an HCID is incorrectly excluded, out of date, or misaligned with local integration arrangements.</t>
  </si>
  <si>
    <t>A clinician performs an NIR search and assumes returned results represent a complete national view, when one or more HCIDs have been intentionally excluded from the query broadcast.
[HAZ011-H1] Delay in access to relevant imaging
[HAZ011-H2] Incomplete clinical information used to inform diagnosis or treatment
[HAZ011-H3] Increased reliance on alternative manual workflows
[HAZ011-H4] Potential duplication of investigations if missing studies are not identified</t>
  </si>
  <si>
    <t xml:space="preserve">[HAZ011-C1] Incorrect configuration of HCID exclusion lists
[HAZ011-C2] Changes to local direct integrations not reflected in NIR configuration
[HAZ011-C3] Delay or failure in governance-led update of exclusion rules
[HAZ011-C4] Incomplete or inaccurate mapping of HCIDs to imaging repositories
</t>
  </si>
  <si>
    <t>NHS Number-Based Query Construction
All NIR gateway queries are constructed using the NHS Number as the primary patient identifier, ensuring that HCID-exclusion decisions are applied consistently and do not affect patient identity resolution within returned results.
HCID Exclusion List Configuration via Formal Change Control
HCID query exclusion lists are implemented as centrally governed, version-controlled configuration artefacts within the NIR gateway. Exclusion rules are not modifiable at runtime or by local organisations; they are applied only following formal change control approval.
Alignment to Authoritative National HCID Register
The NIR gateway HCID exclusion configuration is maintained in alignment with the authoritative national HCID register. Mappings are validated against the register prior to any configuration change being applied to production.
Pre-Exclusion Validation with Imaging Networks
Before an HCID is added to the exclusion list, the NIR programme validates the exclusion rationale with the affected Imaging Network, confirming that a direct integration or alternative access route exists and that the exclusion does not create a data gap.
Audit Logging of HCID Exclusion Configuration Events
All changes to the HCID exclusion list are audit-logged with timestamp, change requestor, approver, and the specific HCIDs affected. Logs are immutable and retained per NHS audit policy.
Error Handling for HCID-Related Query Failures
If a query broadcast encounters an error relating to HCID resolution or unavailability of a community, the gateway returns an XDSUnavailableCommunity warning code to the requesting system, alerting the clinician-facing interface that results may be incomplete.
Configuration Separation Between Environments
HCID exclusion configurations are maintained separately across development, staging, and production environments, with promotion requiring documented review and approval.</t>
  </si>
  <si>
    <t>Ref: NIR Infrastructure Architecture – Change management and environment configuration controls
NIR Infrastructure Architecture
Ref: 30 HCID Query Restriction KDD – Design decision record for HCID exclusion governance and rationale
[KDD-30 HCID Query Restriction]
Ref: NIR Error Handling – XDSUnavailableCommunity error code specification
NIR Error Handling
Ref: 22 DPIA – Patient identifier handling and data minimisation controls
22 DPIA_NIR_v0.5_Draft
Ref: NIR Observability &amp; Logging Strategy – Audit logging of configuration change events
NIR Observability and Logging Strategy
Ref: NIR Security &amp; Compliance Strategy – Environment separation and change control processes
NIR Security and Compliance Strategy</t>
  </si>
  <si>
    <t>NIR Operations and Programme Team Training on HCID Configuration Processes
NIR programme and operations staff are trained on the governance process for HCID exclusion configuration, including the validation steps required before any exclusion is approved and the change control procedures for modifying exclusion lists.
Operational Staff Training on XDSUnavailableCommunity Warning Interpretation
NIR operations teams are trained to recognise and respond to XDSUnavailableCommunity warnings, including understanding when such warnings may indicate an HCID misconfiguration rather than a transient connectivity issue.
Supplier and Imaging Network Awareness of HCID Exclusion Process
Suppliers and Imaging Network technical leads receive guidance on the HCID exclusion rationale, the conditions under which HCIDs may be excluded, and the process for raising concerns or requesting a review of existing exclusions.</t>
  </si>
  <si>
    <t>Ref: 22 DPIA – Training requirements for programme and operations staff
22 DPIA_NIR_v0.5_Draft
Ref: NIR Observability &amp; Logging Strategy – Operational guidance on interpreting query warning codes
NIR Observability and Logging Strategy
Ref: 30 HCID Query Restriction KDD – Imaging Network engagement and communication records
[KDD-30 HCID Query Restriction]
Ref: NIR Product Brief – Supplier onboarding and technical communication materials
01 NIR Product Brief</t>
  </si>
  <si>
    <t>Formal Governance and Change Control for HCID Exclusion Configuration
HCID exclusion list modifications are subject to the NIR programme's formal change control process, requiring documented rationale, Imaging Network validation, and approval prior to production deployment.
HCID Register Reconciliation Process
The NIR programme maintains a reconciliation process between the live HCID exclusion configuration and the authoritative national HCID register, conducted at defined intervals and following any Imaging Network structural change.
Scope Definition: NIR as Supplementary Retrieval Service
Programme governance documentation explicitly defines NIR as a supplementary national image discovery and retrieval service, not the primary system of record. Clinicians retain access to local PACS and established direct network integrations as fallback routes.
Incident Reporting and Escalation Routes
A defined escalation pathway exists for reporting suspected data omission or incorrect HCID exclusion, including routes to NIR programme management and imaging governance leads.
Ref: NIR Infrastructure Architecture – Change Management process
NIR Infrastructure Architecture
Ref: 30 HCID Query Restriction KDD – Governance rationale and Imaging Network validation records
[KDD-30 HCID Query Restriction]
Ref: NIR Product Brief – NIR as supplementary service; fallback access routes
01 NIR Product Brief
Ref: 22 DPIA – Incident escalation and accountability framework
22 DPIA_NIR_v0.5_Draft</t>
  </si>
  <si>
    <t>The initial controls address the root causes of HAZ011 at the point of design and configuration. By mandating that HCID exclusion lists are governed through formal change control, validated against the authoritative national register, and confirmed with affected Imaging Networks prior to implementation, the probability of an incorrect or outdated exclusion persisting into production is materially reduced. The use of XDSUnavailableCommunity error codes ensures that any gateway-level omission is surfaced to the requesting system rather than silently lost. Immutable audit logging of all configuration changes supports post-incident investigation and demonstrates ongoing compliance with NHS clinical safety governance requirements under DCB 0129. These controls are proportionate to the nature of NIR as a supplementary retrieval service: they do not require clinician-facing changes but target the configuration and governance processes where the hazard is most likely to originate.</t>
  </si>
  <si>
    <t xml:space="preserve">Consequence: Considerable
The potential severity is assessed as Considerable because incorrect exclusion of an HCID could result in delayed access to imaging information or incomplete information being available through NIR at the point of care. However, NIR is a supplementary discovery and retrieval service, not the primary system of record. Clinicians retain access to local PACS and established network integrations, limiting the potential for direct patient harm and making catastrophic outcomes unlikely.
Initial Likelihood: Low
The likelihood of this hazard occurring is assessed as Low because HCID query restriction is implemented through a controlled, centrally governed configuration process rather than dynamic or ad-hoc routing. HCID exclusion lists are derived from validated mappings, aligned to an authoritative HCID register, and subject to formal change control. In addition, affected imaging networks already operate direct integrations to the excluded HCIDs, meaning alternative access routes to the data remain available should configuration errors occur.
Overall Risk Rating = 2 (Considerable × Low) Justification: This is to reflect a credible but bounded omission risk that is mitigated by existing local access routes and governance arrangements, and which is balanced against the reduction in clinically significant risks associated with duplicate imaging results and clinician confusion.
</t>
  </si>
  <si>
    <t>Alignment of HCID Exclusion Lists with Authoritative National HCID Register
Deploying organisations and Imaging Networks confirm, as part of onboarding, that their HCID mappings are accurate and current. Any changes to local direct integrations are reported to the NIR programme to trigger a review of relevant exclusion rules.
Validation of HCID Mappings with Imaging Networks Prior to Exclusion
Imaging Networks and local organisation technical leads participate in validation activities before an HCID exclusion is applied, confirming that direct integration routes are active and that no data gap will result.
Local Monitoring of NIR Query Results for Completeness
Local IT and operational teams monitor NIR query outputs via observability dashboards, comparing expected versus returned study counts, and raising incidents where discrepancies are suspected.
Local Integration Change Notification to NIR Programme
Deploying organisations maintain a defined process for notifying the NIR programme of any change to their local direct integration arrangements that may affect the continued validity of an HCID exclusion.</t>
  </si>
  <si>
    <t>Ref: 30 HCID Query Restriction KDD – Design decision record and Imaging Network validation records
[KDD-30 HCID Query Restriction]
Ref: NIR Observability &amp; Logging Strategy – Dashboard monitoring and query completeness metrics
NIR Observability and Logging Strategy
Ref: 22 DPIA – Organisational onboarding responsibilities and data accuracy obligations
22 DPIA_NIR_v0.5_Draft
Ref: NIR Product Brief – Supplier and Imaging Network onboarding process
01 NIR Product Brief
Local deployment checklist sign-off confirming HCID mapping validation completed prior to go-live.</t>
  </si>
  <si>
    <t>Clinician Awareness of NIR as Supplementary Retrieval Service
Clinicians are trained to understand that NIR provides a national supplementary view of imaging, and that certain HCIDs may be intentionally excluded where direct integrations exist. They are trained to use local PACS and direct network routes where a complete national view is required.
Local IT and Operational Staff Training on HCID Configuration Change Process
Local IT teams receive training on the process for notifying the NIR programme of integration changes, and on how to escalate concerns about potential HCID misconfiguration or unexpected omissions in query results.
Awareness of Incident Escalation Pathway for Data Omission
Clinical and operational staff are made aware of the local escalation route for reporting suspected incomplete imaging results via NIR, including the pathway for escalation to NIR programme management.</t>
  </si>
  <si>
    <t>Ref: 22 DPIA – Clinical safety guidance and staff training provisions for deploying organisations
22 DPIA_NIR_v0.5_Draft
Ref: NIR Observability &amp; Logging Strategy – Operational guidance on interpreting query result warnings
NIR Observability and Logging Strategy
Ref: NIR Product Brief – Guidance materials for NHS organisations on NIR scope and supplementary service model
01 NIR Product Brief
Local ESR training completion records / induction log confirming staff awareness of NIR scope and escalation routes.</t>
  </si>
  <si>
    <t>Formal Governance and Change Control Process for HCID Exclusion Configuration
Deploying organisations participate in the NIR programme's formal governance and change control process for HCID exclusion, including prompt notification of changes to local direct integration arrangements that may affect exclusion validity.
Scope Definition: NIR as Supplementary Retrieval Service
Clear organisational understanding that NIR is a supplementary national discovery and retrieval service, not the primary system of record. Clinicians retain access to local PACS and established direct network integrations, and existing local downtime and fallback procedures remain operative.
Incident Reporting and Escalation Routes for Suspected Data Omission
Local SOPs define the response when a clinician or IT team suspects that imaging results returned by NIR are incomplete, including escalation to the NIR programme, local clinical incident reporting, and fallback to direct PACS query or IEP access.
Participation in HCID Reconciliation and Governance Reviews
Imaging Networks and deploying organisations participate in periodic HCID mapping reconciliation activities and NIR governance reviews, ensuring that exclusion configurations remain accurate and that any structural changes to imaging network arrangements are reflected promptly.</t>
  </si>
  <si>
    <t>The residual controls ensure that deploying organisations actively contribute to the accuracy and currency of HCID exclusion configurations, rather than passively relying on national programme governance alone. By requiring Imaging Networks to validate exclusions prior to implementation, and by establishing a defined notification process for integration changes, the likelihood of an incorrect or outdated exclusion persisting undetected is further reduced at the local level. Clear scope communication ensures that clinicians understand NIR's supplementary role and retain confidence in fallback access routes via local PACS and direct network integrations. Incident escalation SOPs provide a structured response pathway if omission is suspected, supporting both patient safety and post-incident investigation. Together with the initial manufacturer controls, the residual controls demonstrate ALARP: further reduction in likelihood would require disproportionate technical or operational controls relative to the bounded risk presented by this hazard.</t>
  </si>
  <si>
    <t>Residual Severity: Considerable
The potential severity remains Considerable, as exclusion of an HCID could still result in delayed or incomplete access to imaging data via NIR. However, NIR is a supplementary national discovery and retrieval service and not the primary system of record. Clinicians retain access to local PACS and established direct network integrations, and existing local downtime and fallback procedures limit the potential for escalation to serious or catastrophic harm.
Residual Likelihood: Very Low
Following implementation of the defined risk controls, the likelihood of omission of imaging data due to HCID query restriction is assessed as Very Low. HCID exclusion is managed through a formally governed, centrally controlled configuration process, aligned to the authoritative national HCID register. Exclusion rules are validated with Imaging Networks prior to implementation and are subject to documented change control. In addition, changes to local integrations trigger review of exclusion mappings, significantly reducing the probability of incorrect or outdated configuration persisting undetected.
Based on the combination of Very Low likelihood and Considerable consequence, the residual clinical risk is assessed as Low according to the risk matrix. Further risk reduction would require disproportionate technical or operational controls relative to the benefit gained. The residual risk is therefore considered acceptable and ALARP. Residual risk is considered acceptable given the presence of robust governance, local fallback arrangements, and the demonstrable reduction in likelihood of clinically significant duplication- and confusion-related risks identified elsewhere in the hazard log.</t>
  </si>
  <si>
    <t>NIR Program (Design and Operations)</t>
  </si>
  <si>
    <t>DCB 0129 Hazard ID(s)</t>
  </si>
  <si>
    <t>Hazard Sub-Group</t>
  </si>
  <si>
    <t>Operational Requirement / Recommendation (Deployment Safety Control)</t>
  </si>
  <si>
    <t>DCB 0160 Hazard IDs</t>
  </si>
  <si>
    <t>Digital Onboarding Coverage (deployment activity + doc ref)</t>
  </si>
  <si>
    <t>Coverage Level</t>
  </si>
  <si>
    <t>Notes / Rationale</t>
  </si>
  <si>
    <t>Patient–image linkage</t>
  </si>
  <si>
    <t>Ensure local validation of patient identifiers (NHS number, demographics) before using externally retrieved images/reports; enforce UI confirmation steps and local mismatch/escalation SOPs during NIR onboarding.</t>
  </si>
  <si>
    <t>DPIA defines responsibilities for accurate identifiers, federated discovery, and local validation of patient data flows.</t>
  </si>
  <si>
    <t>Partial – additional control required</t>
  </si>
  <si>
    <t>National design ensures secure, authenticated exchange, but organisation-specific controls (UI design, local validation checks, escalation SOPs, user training) must be implemented during deployment and supplier configuration. These need explicit inclusion in onboarding checklists and go-live criteria.</t>
  </si>
  <si>
    <t>Trust Model &amp; Security Strategy define authenticated, trusted endpoints but not local UI confirmation flows.</t>
  </si>
  <si>
    <t>Unauthorised / inappropriate access</t>
  </si>
  <si>
    <t>Implement role-based access, joiners/leavers processes, certificate/key management, and local security training for NIR users and support teams as part of onboarding; confirm DSAs and IG approvals before enabling live traffic.</t>
  </si>
  <si>
    <t>Security &amp; Compliance Strategy (mTLS, WAF, defence-in-depth, least-privilege IAM).</t>
  </si>
  <si>
    <t>Central platform security is well-defined, but organisation-side controls (RBAC mapping to clinical roles, JML processes, incident handling, local PKI practices) are only implied. Deployment packs should add explicit security onboarding steps and acceptance criteria for each connecting organisation.</t>
  </si>
  <si>
    <t>NIR Security and Compliance Strategy</t>
  </si>
  <si>
    <t>Trust Model (certificate hierarchy, SAML/XUA, OAuth/IUA).</t>
  </si>
  <si>
    <t>NIR Trust Model-v24-20250912_16</t>
  </si>
  <si>
    <t>DPIA details lawful basis, data sharing and IG controls.</t>
  </si>
  <si>
    <t>HAZ003, HAZ010</t>
  </si>
  <si>
    <t>Platform downtime &amp; lack of monitoring</t>
  </si>
  <si>
    <t>Ensure HA/DR patterns are deployed as designed, with monitoring and alerting wired into local ITOC/service management; define and test clinical/business continuity (fallback to legacy imaging routes) before go-live.</t>
  </si>
  <si>
    <t xml:space="preserve">Infrastructure Architecture describes multi-AZ design, HA patterns, DR strategy, and CI/CD deployment model. - NIR Infrastructure Architecture </t>
  </si>
  <si>
    <t>Platform-level availability and monitoring are covered, but consumer-side resilience (local runbooks, NIR vs local PACS failover rules, on-call arrangements, alert routing into local ITSM tools) depend on deployment work. These should be written into onboarding plans and proven in dress rehearsal testing.</t>
  </si>
  <si>
    <t>NAT Gateway Scaling pattern supports throughput scaling for imaging workloads. - NIR - NAT Gateway Horizontal Scaling</t>
  </si>
  <si>
    <t>Observability &amp; Logging Strategy plus Reporting Dashboard KPIs define monitoring/alerting and availability metrics.</t>
  </si>
  <si>
    <t>HAZ004, HAZ007</t>
  </si>
  <si>
    <t>Image quality, completeness &amp; integrity of data</t>
  </si>
  <si>
    <t>Require supplier data quality checks during onboarding: correct metadata mapping (IDs, accession numbers, study descriptors), completeness of returned studies, and verification of no corruption across XCA/MHDS flows; define operational processes for ongoing data-quality monitoring and correction.</t>
  </si>
  <si>
    <t>DPIA and Product Brief highlight federated model and that source organisations remain data controllers responsible for quality of imaging data. Error Handling doc defines standardised error codes and logging for failed/partial queries. - NIR Error Handling-v33-20250912</t>
  </si>
  <si>
    <t>The technical stack surfaces errors and supports monitoring, but explicit supplier-side data-quality tests (test packs for metadata mapping, completeness checks, regression testing after config changes) are not fully described in existing docs. These should become mandatory steps in supplier onboarding and go-live sign-off.</t>
  </si>
  <si>
    <t>Reporting Dashboard spec includes KPIs around errors, usage and completeness. - NIR Reporting Management Dashboard.</t>
  </si>
  <si>
    <t>Workflow usability &amp; clinical coordination</t>
  </si>
  <si>
    <t>Introduce structured end-user training and workflow validation to ensure clinicians understand when and how to use NIR within pathways (e.g. tumour boards, cross-network referrals), including safe fallback when NIR results are incomplete or unavailable.</t>
  </si>
  <si>
    <t>Product Brief sets high-level clinical use cases and benefits (reduced repeat imaging, improved coordination). - 01 NIR Product Brief-v3-2025062</t>
  </si>
  <si>
    <t>New safety-specific control</t>
  </si>
  <si>
    <t>Current onboarding artefacts focus on infrastructure, security and data flows, not on detailed clinical workflow adoption. DSOM/supplier teams need a new safety control: structured onboarding playbook and training package for MDTs, radiology, and referring teams, including clinical safety messaging about limits of NIR data.</t>
  </si>
  <si>
    <t>DPIA references pathway validation and clinical working groups, but does not define deployment-time workflow training.</t>
  </si>
  <si>
    <t>Partial / failed retrievals</t>
  </si>
  <si>
    <t>Implement end-to-end retrieval testing (including high-volume and edge cases), plus local SOPs for handling partial results (e.g. missing studies, timeouts) and clearly surfaced UI messaging; ensure observability and alerts are wired into local operations before switching to live traffic. Confirm HCID exclusion mappings are accurate at onboarding; establish a process for notifying the NIR programme of changes to local direct integration arrangements; monitor NIR query results for completeness and escalate suspected omissions via local incident routes.</t>
  </si>
  <si>
    <t>Error Handling document specifies how XCA/XDS errors are surfaced, coded and logged, and provides reference structures for clients to interpret failures. - NIR Error Handling-v33-20250912…
30 HCID Query Restriction KDD defines the rationale and governance for HCID exclusion configuration.</t>
  </si>
  <si>
    <t>Platform defines how failures are reported, but organisations still need: 1) local client behaviour definitions (retries, user messages), 2) service-desk and clinical escalation SOPs, and 3) acceptance tests proving behaviour under failure. These are deployment-specific safety controls and should be added to onboarding plans. Additionally, HCID exclusion list accuracy is not explicitly addressed as a deployment control; organisations and Imaging Networks should confirm mappings at onboarding and maintain a change notification process to the NIR programme.</t>
  </si>
  <si>
    <t>Observability &amp; Logging Strategy plus Reporting Dashboard KPIs describe metrics for errors, success rates and performance. Infrastructure Architecture and NAT Scaling pattern address capacity-related failures.</t>
  </si>
  <si>
    <t>Audit, logging &amp; reporting</t>
  </si>
  <si>
    <t>Ensure audit logging, reporting dashboards and governance routines (monthly service reviews, error trend review, network-level KPIs) are implemented as described; confirm that consuming organisations know how to access and act on audit data.</t>
  </si>
  <si>
    <t>Observability &amp; Logging Strategy defines structured application/event logs, metrics and integration with Splunk/CloudWatch. - NIR Observability and Logging Strategy</t>
  </si>
  <si>
    <t>Already part of deployment process (with minor localisation)</t>
  </si>
  <si>
    <t>Governance and reporting are explicitly designed into the solution and service model. Deployment work is mainly to hook consuming organisations into existing dashboards, agree local responsibilities, and verify that audit data meets IG and clinical-safety needs. No fundamentally new control is required, but local adoption steps should be tracked.</t>
  </si>
  <si>
    <t>Reporting Management Dashboard specification sets out KPIs for usage, error rates, availability and governance reporting. - NIR Reporting Management Dashboard</t>
  </si>
  <si>
    <t>DPIA and Security &amp; Compliance Strategy emphasise audit, accountability and incident response.</t>
  </si>
  <si>
    <t>Supplier protocol readiness (XCA/MHDS)</t>
  </si>
  <si>
    <t>Require formal technical onboarding and conformance testing for each supplier: protocol support (XCA, MHDS, WADO-RS/WS), trust-model alignment, endpoint configuration, and regression testing when suppliers change versions; define fall-back paths where suppliers are not fully MHDS-ready.</t>
  </si>
  <si>
    <t>Product Brief and Infrastructure Architecture describe dual-standard approach (XCA &amp; MHDS) and NIR as proxy provider. Trust Model maps interaction profiles to mTLS/WS-Security/OAuth mechanisms. - NIR Trust Model-v24-20250912_16</t>
  </si>
  <si>
    <t>The architecture anticipates mixed protocol maturity, but supplier conformance testing and go-live gates (test scripts, pass/fail criteria, handling for partial MHDS capability) must be run as part of deployment. These need to be codified as explicit onboarding checks owned by DSOM / integration leads.</t>
  </si>
  <si>
    <t>Error Handling provides technical reference for protocol-level errors. - NIR Error Handling-v33-20250912</t>
  </si>
  <si>
    <t>REF ID</t>
  </si>
  <si>
    <t>Document</t>
  </si>
  <si>
    <t>Version</t>
  </si>
  <si>
    <t>Notes</t>
  </si>
  <si>
    <t>NHS Standard: DCB0129</t>
  </si>
  <si>
    <t>NHS Standard: DCB 0129 – Clinical Risk Management: its Application in the Manufacture of Health IT Systems – Specification</t>
  </si>
  <si>
    <t>V3.2</t>
  </si>
  <si>
    <t>NHS Standard: DCB0160</t>
  </si>
  <si>
    <t>NHS Standard: DCB 0160 – Clinical Risk Management: its Application in the Deployment and Use of Health IT Systems – Specification</t>
  </si>
  <si>
    <t>V4.2</t>
  </si>
  <si>
    <t>MHRA Software Classification Guidance: Medical Device Stand-alone Software Including Apps (including IVDMDs), MEDDEV 2.1/6</t>
  </si>
  <si>
    <t>2.1/6</t>
  </si>
  <si>
    <t>NHS England Developer Portal (2025): Digital Onboarding Process – https://digital.nhs.uk/developer/guides-and-documentation/digital-onboarding</t>
  </si>
  <si>
    <t xml:space="preserve">NIR Solution Design Specification </t>
  </si>
  <si>
    <t>Defines the overall system architecture, functional and non-functional requirements, data flows, and component interactions for the National Image Registry (NIR). It establishes the technical foundation for deployment and interoperability.</t>
  </si>
  <si>
    <t>v1.5</t>
  </si>
  <si>
    <t>NIR Interoperability and Standards Compliance Document</t>
  </si>
  <si>
    <t>Details compliance with NHS and international standards such as DICOM, HL7 FHIR, XDS, and IHE profiles. Describes how NIR interfaces with supplier systems and ensures consistent, standards-based data exchange.</t>
  </si>
  <si>
    <t>NIR Observability and Logging Strategy</t>
  </si>
  <si>
    <t>Outlines the approach to system observability, including event logging, monitoring, telemetry, and diagnostic traceability. Supports proactive issue detection, auditability, and performance optimisation.</t>
  </si>
  <si>
    <t>NIR Error Handling Framework</t>
  </si>
  <si>
    <t>Defines the structured process for detecting, classifying, and responding to system and integration errors. Ensures safe degradation of service and consistent communication of faults to users and suppliers.</t>
  </si>
  <si>
    <t>NIR Supplier Onboarding Pack and Supplier Conformance Criteria (SCC)</t>
  </si>
  <si>
    <t>Provides guidance and mandatory criteria for supplier integration with the NIR platform. Includes interface specifications, data quality checks, assurance requirements, and test validation procedures.</t>
  </si>
  <si>
    <t xml:space="preserve">NIR Quality Assurance and Test Strategy </t>
  </si>
  <si>
    <t>Describes the testing lifecycle, including unit, integration, interoperability, performance, and user acceptance testing. Ensures that NIR deployments meet quality and safety requirements prior to release.</t>
  </si>
  <si>
    <t>v3.0</t>
  </si>
  <si>
    <t>NIR Programme Communications Plan</t>
  </si>
  <si>
    <t>Defines the governance and communications approach across stakeholders, outlining escalation routes, status reporting, and engagement protocols for NHS and supplier partners.</t>
  </si>
  <si>
    <t>Clinical Safety Management System (CSMS) – NHS England Clinical Safety Team</t>
  </si>
  <si>
    <t>The overarching NHS England framework describing governance, responsibilities, and processes for managing clinical risk under DCB 0129 and DCB 0160. Guides safety case production and ongoing safety assurance.</t>
  </si>
  <si>
    <t xml:space="preserve">NIR Clinical Risk Management Plan (CRMP) </t>
  </si>
  <si>
    <t>Sets out how clinical risk is identified, assessed, controlled, and monitored for the NIR. Defines roles, responsibilities, risk review frequency, and documentation expectations in line with DCB 0129.</t>
  </si>
  <si>
    <t>v2.0</t>
  </si>
  <si>
    <t xml:space="preserve">NIR Operational Support Model </t>
  </si>
  <si>
    <t>Describes the operational structure supporting live service, including roles, incident response processes, escalation paths, and service-level responsibilities.</t>
  </si>
  <si>
    <t>Incident Management Procedure (IMP)</t>
  </si>
  <si>
    <t>Defines how operational or clinical safety incidents are identified, triaged, investigated, and resolved. Includes categorisation, reporting timelines, and root cause analysis expectations.</t>
  </si>
  <si>
    <t>NIR Change Management Process</t>
  </si>
  <si>
    <t>Governs the controlled implementation of system or configuration changes, ensuring assessment of clinical safety, security, and service continuity risks prior to approval.</t>
  </si>
  <si>
    <t>NIR Service Review Reports</t>
  </si>
  <si>
    <t>Periodic reports summarising NIR service performance, incidents, trends, and improvement actions. Provide assurance of ongoing service quality and compliance.</t>
  </si>
  <si>
    <t>NIR Service Desk Process Flow</t>
  </si>
  <si>
    <t>Illustrates the workflow for logging, categorising, escalating, and resolving user support requests and incidents. Supports consistent service desk operation.</t>
  </si>
  <si>
    <t>NIR Monitoring and Alerting Platform</t>
  </si>
  <si>
    <t>Describes the monitoring infrastructure and alerting mechanisms used to track service health, availability, and performance in real time. Integrates with NIR observability strategy.</t>
  </si>
  <si>
    <t>NIR Interoperability Testing Procedure</t>
  </si>
  <si>
    <t>Defines test scenarios, data sets, and validation criteria used to verify supplier conformance and interface reliability prior to onboarding approval.</t>
  </si>
  <si>
    <t>NIR Confluence Workspace</t>
  </si>
  <si>
    <t>The central knowledge base containing documentation, meeting records, decisions, and version-controlled artefacts supporting the NIR programme.</t>
  </si>
  <si>
    <t>NIR Governance Model</t>
  </si>
  <si>
    <t>Defines the structure, committees, roles, and decision-making authorities governing NIR delivery, assurance, and clinical safety. Ensures alignment with NHS governance standards.</t>
  </si>
  <si>
    <t>NIR Clinical Risk Management File (CRMF)</t>
  </si>
  <si>
    <t>The living repository of all clinical risk management documentation, including hazard logs, assessments, safety case versions, and sign-offs. Provides traceable evidence of compliance with DCB 0129.</t>
  </si>
  <si>
    <t>Clinical Safety Workshop Records</t>
  </si>
  <si>
    <t>Evidence of structured safety workshops identifying, discussing, and validating clinical hazards. Includes participant lists, outcomes, and decisions.</t>
  </si>
  <si>
    <t>Change and Release Safety Assessments</t>
  </si>
  <si>
    <t>Records clinical safety assessments carried out during release or change cycles. Demonstrates that modifications have been reviewed for new or altered hazards.</t>
  </si>
  <si>
    <t>Medical Device Classification Assessment Form</t>
  </si>
  <si>
    <t>Evaluates whether NIR meets the regulatory definition of a medical device under UK MDR 2002. Documents justification for classification or exclusion.</t>
  </si>
  <si>
    <t>NIR Data Protection Impact Assessment (DPIA)</t>
  </si>
  <si>
    <t>Assesses privacy risks and identifies mitigations to ensure compliance with UK GDPR and NHS data protection policies. Includes lawful basis for processing and data sharing controls.</t>
  </si>
  <si>
    <t>NIR Reporting and Governance Dashboard</t>
  </si>
  <si>
    <t>Provides visual management information on NIR operational, safety, and compliance metrics. Used by programme governance forums to monitor key performance indicators.</t>
  </si>
  <si>
    <t>NIR Security Architecture and Controls Framework</t>
  </si>
  <si>
    <t>Describes NIR’s technical and organisational security controls, aligned with NHS Digital Security Toolkit and ISO 27001 principles. Covers access control, encryption, and network segregation.</t>
  </si>
  <si>
    <t>HCID Query Restriction KDD / design decision record + change control / governance record</t>
  </si>
  <si>
    <t>Very High</t>
  </si>
  <si>
    <t>Severity Classification</t>
  </si>
  <si>
    <t>Interpretation</t>
  </si>
  <si>
    <t>Number of Patients Affected</t>
  </si>
  <si>
    <t>High</t>
  </si>
  <si>
    <t>Catastrophic</t>
  </si>
  <si>
    <t>Death</t>
  </si>
  <si>
    <t>Multiple</t>
  </si>
  <si>
    <t>Permanent life-changing incapacity and any condition for which the prognosis is death or permanent life-changing incapacity; severe injury or severe incapacity from which recovery is not expected in the short term</t>
  </si>
  <si>
    <t>Minor</t>
  </si>
  <si>
    <t xml:space="preserve">Major </t>
  </si>
  <si>
    <t>Single</t>
  </si>
  <si>
    <t>Likelihood Category</t>
  </si>
  <si>
    <t>Severe injury or severe incapacity from which recovery is expected in the short term</t>
  </si>
  <si>
    <t>Very high</t>
  </si>
  <si>
    <t>Certain or almost certain; highly likely to occur</t>
  </si>
  <si>
    <t>Severe psychological trauma</t>
  </si>
  <si>
    <t>Not certain but very possible; reasonably expected to occur in the majority of cases</t>
  </si>
  <si>
    <t xml:space="preserve">Considerable </t>
  </si>
  <si>
    <t>Possible</t>
  </si>
  <si>
    <t>Could occur but in the great majority of occasions will not</t>
  </si>
  <si>
    <t>Minor injury or injuries from which recovery is not expected in the short term</t>
  </si>
  <si>
    <t>Very low</t>
  </si>
  <si>
    <t>Negligible or nearly negligible possibility of occurring</t>
  </si>
  <si>
    <t>Significant psychological trauma</t>
  </si>
  <si>
    <t xml:space="preserve">Significant </t>
  </si>
  <si>
    <t>Minor injury from which recovery is expected in the short term</t>
  </si>
  <si>
    <t>Minor psychological upset; inconvenience</t>
  </si>
  <si>
    <t>Undesirable level of risk. Attempts should be made to eliminate the hazard or implement control measures to reduce risk to an acceptable level. Shall only be acceptable when further risk reduction is impractical</t>
  </si>
  <si>
    <t xml:space="preserve">Minor </t>
  </si>
  <si>
    <t>Minor injury from which recovery is expected in the short term; minor psychological upset; inconvenience; any negligible consequence</t>
  </si>
  <si>
    <t>Hazard Groups</t>
  </si>
  <si>
    <t>Release</t>
  </si>
  <si>
    <t>25pt Risk</t>
  </si>
  <si>
    <t xml:space="preserve">25pt Risk </t>
  </si>
  <si>
    <t>There’s no bulk image/data migration into NIR itself. NIR is a registry (it points to studies held at source systems), so you don’t move historical images into it. (“NIR may only point to the study…”).
What you might do instead (i.e., “migration-like” activities during onboarding):
-Pointer seeding/backfill (optional): publish/register historic study metadata/pointers from participating sites so clinicians can discover older imaging via NIR. Treat this like a controlled data load with validation/reconciliation, not a move of pixel data. Related migration hazards are already captured in your set (loss/corruption, duplicates, wrong mappings, or missing data during migration).
-Identifier &amp; mapping setup: NHS number, local IDs, UIDs, code/terminology normalisation, consent flags—ensuring the registry points to the right patient/study. (See patient matching/data integrity hazards in the legacy list.) 
-Parallel-run &amp; cutover controls: brief period of dual running with monitoring/alerts and a rollback path; then freeze/cutover of pointer publication. (Covered by your migration hazards HAZ010, HAZ019–HAZ021.)
So: no image migration for NIR; any “data migration” is really metadata/pointer seeding and integration during onboarding, with the risks/controls already listed in HAZ010, HAZ019–HAZ021.</t>
  </si>
  <si>
    <t>Data Migration and Integration</t>
  </si>
  <si>
    <t xml:space="preserve">Integration failures with NHS Pathways, NHS Spine and GP systems
</t>
  </si>
  <si>
    <t>Loss of connectivity with NHS Pathways, NHS Spine, GP Connect, or other integrated systems preventing access to images during clinical consultations.</t>
  </si>
  <si>
    <t>[HAZ008-H1] Suboptimal treatment due to missing medical history
[HAZ008-H2] Medication errors due to unavailable prescription data
[HAZ008-H3] Missed allergies not available from GP records
[HAZ008-H4] Duplicate investigations due to missing results
[HAZ008-H5] Delayed care while seeking alternative information sources</t>
  </si>
  <si>
    <t>[HAZ008-C1] Network failures between systems
[HAZ008-C2] API changes breaking integration
[HAZ008-C3] Authentication certificate expiry
[HAZ008-C4] System maintenance windows not coordinated
[HAZ008-C5] Data format incompatibilities
[HAZ008-C6] Performance issues with integration services
[HAZ008-C7] Configuration errors in integration settings</t>
  </si>
  <si>
    <t>Considerable / Moderate</t>
  </si>
  <si>
    <t>Medium / Possible</t>
  </si>
  <si>
    <t>During migration / integration there is Loss or corruption of imaging metadata.
Target system is corrupted by source system data.</t>
  </si>
  <si>
    <t xml:space="preserve">Data migration causes the target system to become unstable and stop working.
Clinical and administrative teams unable to operate at full capacity due to unavailability of system. </t>
  </si>
  <si>
    <t xml:space="preserve">[HAZ010-H1] Delay in patient care. 
[HAZ010-H2] Delay in patient intervention / assessment leading to patient deterioration. 
Inability to deliver safe sustainable care due to care delays. Multiple patients come to harm as a result of patient flow delays, including delayed care activity. </t>
  </si>
  <si>
    <t>[HAZ010-C1] Migration / data transformation failure.
[HAZ010-C2] Target system has not been configured to receive the data.
[HAZ010-C3] Unsynchronised systems ran in parrallel during migration activity.
[HAZ010-C4] Network error during transformation or migration from target system to source system.
[HAZ010-C5] Source systems failure during migration.
[HAZ010-C6] Target system failure during migration.
[HAZ010-C7] Target system is unable to process information as feature expected in source system is not available in target system. 
[HAZ010-C8] Inadequate architecture to manage data migration load.
[HAZ010-C9] Lack of defined escalation routes in the event of issue/error.
[HAZ010-C10] Lack of monitoring of migration load and system performance.</t>
  </si>
  <si>
    <t xml:space="preserve">System error failure alert
Error handling </t>
  </si>
  <si>
    <t>HAZ019</t>
  </si>
  <si>
    <t>During migration / integration, target system has duplicate records, events or schedules.
Duplicate studies imported into local PACS</t>
  </si>
  <si>
    <t>Data migration during upgrade causes duplicate records, events or schedules may lead to patient care being missed, delayed or patient care being inappropriately recorded or actioned, and/or uniformed decision making. 
Clinicians or administrative team unknowingly make decisions based on incomplete legacy data (e.g. missed alerts)
AND/OR
Patient sent repeated requests for same care activity</t>
  </si>
  <si>
    <t>Duplicate records and events can cause clinicians or administrative staff to make decisions based on incomplete or conflicting information, such as missing alerts or outdated care instructions, leading to delayed or missed patient care. Patients may also receive repeated communications or requests for the same care activity, causing frustration and confusion. These issues compromise care quality, increase administrative burden, and heighten the risk of medical errors, impacting patient safety and organizational.</t>
  </si>
  <si>
    <t>[HAZ019-C1] Migration scripts or data loads run multiple times without reconciliation or rollback.
[HAZ019-C2] Legacy and target systems left active in parallel without robust cutover planning.
[HAZ019-C3] Inadequate deduplication rules, especially where patients have multiple identifiers.
[HAZ019-C4] Inconsistent or overlapping feeds between operational systems where integrations exist.
[HAZ019-C5] Staff create manual duplicates due to lack of training or unclear processes post-migration.</t>
  </si>
  <si>
    <t xml:space="preserve">Workshop being arranged to address the issues with duplication. Whilst NIR could not be resposible, deploying organisations should be informed what to do / recommendations - Transferred Risk - Onboarding risk. </t>
  </si>
  <si>
    <t>Low / Unlikely</t>
  </si>
  <si>
    <t>HAZ020</t>
  </si>
  <si>
    <t>During data migration/ integration, a target system receives incorrect data, data in incorrect fields or data in an incorrect format.
Standards/profile mismatch between regions</t>
  </si>
  <si>
    <t>Data migration / integration that leads to data being added to incorrect fields, for example a start time of adminestering medicationbeing put into the wrong fields or not added at all; this may lead to the system working incorrectly, patient records, events or schedules are incorrect, or out of date, which may lead to patient care being missed, delayed or patient care being inappropriately recorded or actioned, and/or uniformed clinical decision making.
Clinicians or administrative team unknowingly make decisions based on inaccurate legacy data (e.g. incorrect alerts, plans of care)</t>
  </si>
  <si>
    <t>Incorrectly mapped or formatted data can lead to outdated or erroneous patient information, causing clinicians and administrative staff to make uninformed decisions based on faulty alerts or care plans. This may result in missed or delayed treatments, inappropriate actions, and compromised patient safety. The integrity of schedules and records is undermined, increasing risks of clinical errors and administrative confusion, ultimately reducing care quality and trust in the system.</t>
  </si>
  <si>
    <t>[HAZ020-C1] Mapping tables between source and target incomplete or incorrectly configured.
[HAZ020-C2] Data validation rules disabled or inconsistently applied during migration/import.
[HAZ020-C3] Legacy free-text or non-standard codes not correctly translated into structured target fields.
[HAZ020-C4] Interfaces between operational systems misaligned, causing data to populate incorrect fields.
[HAZ020-C5] Format incompatibilities (timestamps, units, codes) not fully tested across all interfaces.
[HAZ020-C6] Local configuration or field customisation introduced post-deployment without regression testing.</t>
  </si>
  <si>
    <t>HAZ021</t>
  </si>
  <si>
    <t>During migration / integration target system does not receive or present data.
Out-of-date or superseded study/report used</t>
  </si>
  <si>
    <t xml:space="preserve">Data migration that is not received by the target system may mean patient records, events or schedules are incorrect, or out of date, which may lead to the target system working incorrectly or failing to operate, patient care being missed, delayed or patient care being inappropriately recorded or actioned, and/or uniformed decision making. 
</t>
  </si>
  <si>
    <t>When critical data is not received or displayed, the target system may function incorrectly or fail, causing patient records to be incomplete or outdated. This leads to missed or delayed care, inappropriate recording of clinical actions, and uninformed decision-making by clinicians and administrative staff. The result is compromised patient safety, increased risk of medical errors, reduced operational efficiency, and potential legal and regulatory consequences for the healthcare provider. Acting on stale/superseded study or report would lead to inappropriate patient care and treatment</t>
  </si>
  <si>
    <t>[HAZ021-C1] Network or VPN failures during migration leading to incomplete extracts.
[HAZ021-C2] Interface engine rejects records due to schema mismatch or truncation.
[HAZ021-C3] Target system throughput or throttling limits cause data loss during high-volume demand.
[HAZ021-C4] Incorrect sequencing of cutover steps leads to missing historic or in-flight data.
[HAZ021-C5] Permissions or RBAC misconfigured, preventing visibility of migrated data to users.
[HAZ021-C6] Lack of monitoring/alerting on migration jobs or integrations, so failures are not detected promptly.</t>
  </si>
  <si>
    <t>Change Type</t>
  </si>
  <si>
    <t>Cause</t>
  </si>
  <si>
    <t>Consequence</t>
  </si>
  <si>
    <t>Mitigation (New/Updated)</t>
  </si>
  <si>
    <t>Source Document(s)</t>
  </si>
  <si>
    <t>New</t>
  </si>
  <si>
    <t>Sensitive data leakage via logs or error messages</t>
  </si>
  <si>
    <t>DEBUG/trace logging capturing identifiers; unredacted error payloads</t>
  </si>
  <si>
    <t>Breach of patient confidentiality; regulatory non-compliance</t>
  </si>
  <si>
    <t>Production INFO-level logging; avoid sensitive fields; filtering/curation before Splunk; redaction/masking patterns; curated metrics over raw logs</t>
  </si>
  <si>
    <t>Low (if policy enforced)</t>
  </si>
  <si>
    <t>NIR Observability and Logging Strategy-v14-20250912_164554.pdf; Non-functional requirements-v24-20250912_164848.pdf</t>
  </si>
  <si>
    <t>NAT Gateway single-AZ failure or throughput bottleneck</t>
  </si>
  <si>
    <t>Single NAT path in an AZ; surge volumes (imaging retrieval)</t>
  </si>
  <si>
    <t>Service degradation; increased errors/timeouts</t>
  </si>
  <si>
    <t>Per-AZ NAT Gateways; Horizontal NAT scaling pattern; monitoring utilisation; EIP preservation in DR</t>
  </si>
  <si>
    <t>NIR Network Architecture-v12-20250912_164523.pdf; NIR - NAT Gateway Horizontal Scaling Pattern-v2-20250912_164451.pdf; NIR Infrastructure Architecture-v16-20250912_155831.pdf</t>
  </si>
  <si>
    <t>Zonal isolation leading to partial outage during AZ failure</t>
  </si>
  <si>
    <t>Cross-zone load balancing disabled; strict AZ-local routing</t>
  </si>
  <si>
    <t>Loss of capacity in failed AZ; degraded performance</t>
  </si>
  <si>
    <t>3-AZ deployment; pre-warmed ECS tasks; autoscaling; deterministic IaC recovery</t>
  </si>
  <si>
    <t>NIR – High Availability Zonal Isolation Pattern-v2-20250912_164425.pdf; NIR Infrastructure Architecture-v16-20250912_155831.pdf</t>
  </si>
  <si>
    <t>Incorrect or ambiguous error handling</t>
  </si>
  <si>
    <t>Misclassification of severity; inconsistent IHE code mapping</t>
  </si>
  <si>
    <t>Client mis-handling of failures; patient safety impact</t>
  </si>
  <si>
    <t>IHE-compliant response mapping; explicit HTTP status codes; severity definitions; reference tables</t>
  </si>
  <si>
    <t>NIR Error Handling-v33-20250912_155745.pdf</t>
  </si>
  <si>
    <t>Audit trace gaps across data flows</t>
  </si>
  <si>
    <t>Not all Lookup/Retrieve/Store operations correlated end-to-end</t>
  </si>
  <si>
    <t>Inability to reconstruct access; missed misuse detection</t>
  </si>
  <si>
    <t>Correlation IDs across app logs; ALB access logs to S3; metrics and dashboards; forwarding patient-specific audit to NHS PARS</t>
  </si>
  <si>
    <t>NIR Observability and Logging Strategy-v14-20250912_164554.pdf; NIR Security and Compliance Strategy-v5-20250912_164622.pdf; NIR Data Flow Diagram-v13-20250912_164308.pdf</t>
  </si>
  <si>
    <t>Secrets rotation or IAM misconfiguration</t>
  </si>
  <si>
    <t>Automation (Lambda) failure; overly permissive roles; pipeline secret exposure</t>
  </si>
  <si>
    <t>Trust break; outage; credential leakage</t>
  </si>
  <si>
    <t>AWS Secrets Manager; IAM least-privilege; automated rotation; repo secret scans; Terraform-controlled access</t>
  </si>
  <si>
    <t>NIR Security and Compliance Strategy-v5-20250912_164622.pdf; NIR Infrastructure Architecture-v16-20250912_155831.pdf</t>
  </si>
  <si>
    <t>Updated</t>
  </si>
  <si>
    <t>Availability/SLA breach under peak load or component failure</t>
  </si>
  <si>
    <t>AZ outage; cold starts; insufficient autoscaling</t>
  </si>
  <si>
    <t>Timeouts; service unavailability; SLA breach</t>
  </si>
  <si>
    <t>3-AZ deployment; pre-warmed ECS tasks per AZ; autoscaling on CPU/memory/bandwidth; deterministic Terraform recovery; ALB health checks</t>
  </si>
  <si>
    <t>Medium → Low/Medium</t>
  </si>
  <si>
    <t>NIR Infrastructure Architecture-v16-20250912_155831.pdf; NIR – High Availability Zonal Isolation Pattern-v2-20250912_164425.pdf; Non-functional requirements-v24-20250912_164848.pdf</t>
  </si>
  <si>
    <t>Transport/message security failure (impersonation, replay, MITM)</t>
  </si>
  <si>
    <t>Weak TLS; missing mTLS; unsigned SOAP/FHIR messages</t>
  </si>
  <si>
    <t>Unauthorised access; data integrity loss</t>
  </si>
  <si>
    <t>TLS 1.2/1.3 enforced; mTLS at ALB; WS-Security with signed SAML (XUA); OAuth2/JWT (IUA) for MHDS; daily CRL checks; trust bundles</t>
  </si>
  <si>
    <t>NIR Trust Model-v24-20250912_164639.pdf; NIR Security and Compliance Strategy-v5-20250912_164622.pdf</t>
  </si>
  <si>
    <t>Insufficient auditability/observability to detect incidents</t>
  </si>
  <si>
    <t>Missing metrics/alerts; unstructured logs; lack of correlation</t>
  </si>
  <si>
    <t>Delayed detection; poor incident response</t>
  </si>
  <si>
    <t>Structured JSON logs with correlation_id; CloudWatch metrics/alarms; ITOC/Splunk dashboards; INFO-only logs in prod; curated log forwarding</t>
  </si>
  <si>
    <t>NIR Observability and Logging Strategy-v14-20250912_164554.pdf; NIR Security and Compliance Strategy-v5-20250912_164622.pdf</t>
  </si>
  <si>
    <t>Disaster recovery gaps (loss of NAT EIPs; infra drift)</t>
  </si>
  <si>
    <t>Manual DR steps; changing whitelisted IPs; mutable infra</t>
  </si>
  <si>
    <t>Extended downtime; broken integrations</t>
  </si>
  <si>
    <t>Immutable Terraform state backups; explicit EIP preservation and reassociation; IaC-only changes; DR runbooks</t>
  </si>
  <si>
    <t>NIR Infrastructure Architecture-v16-20250912_155831.pdf</t>
  </si>
  <si>
    <t>Data flow/mapping errors across registry/proxy/repository</t>
  </si>
  <si>
    <t>Logic errors in Lookup/Retrieve/Store sequencing; trust boundary hand-offs</t>
  </si>
  <si>
    <t>Missing or incorrect clinical records returned</t>
  </si>
  <si>
    <t>Documented DFD; explicit roles for proxy vs repository; schema validation for XCA/MHDS; input sanitisation; perimeter WAF</t>
  </si>
  <si>
    <t>NIR Data Flow Diagram-v13-20250912_164308.pdf; NIR Security and Compliance Strategy-v5-20250912_164622.pdf</t>
  </si>
  <si>
    <t>Patient data corruption, loss, or synchronization errors between integrated systems leading to decisions based on incorrect information.
This includes risks relating to degradation, compression artefacts, rendering differences, or misrepresentation of pixel data during image retrieval, transfer, or display (including streaming), which may impact diagnostic interpretation.</t>
  </si>
  <si>
    <t>Digital Signatures on Metadata &amp; Messages
WS-Security with signed SAML assertions ensures integrity of messages exchanged (no tampering in transit).
Mutual TLS (mTLS) Transport Security
All traffic is protected with TLS and client authentication, preventing injection of corrupted or spoofed data at the transport layer.
Schema Validation &amp; Input Sanitisation
Inbound data is validated against interoperability schemas (XCA, MHDS, XDS). Non-conforming or malformed inputs are rejected.
Immutable Logging for Forensic Traceability
Structured event logging (JSON, correlation IDs) ensures any data corruption events can be traced to the source.
Audit Dashboards for Data Integrity KPIs: Dashboards monitor failures such as validation errors, malformed payloads, and missing fields to detect integrity issues early.
Federated Model – Data Stays at Source: NIR indexes pointers rather than storing clinical images, reducing the risk of corruption at the central service. Data integrity remains with local PACS.
Use of DICOM-compliant standards for image transfer and display
Avoidance of lossy compression for diagnostic imaging
Supplier conformance testing to validate preservation of image integrity during retrieval and rendering</t>
  </si>
  <si>
    <t>Recommendations:
Local Validation Before Publishing
Trust PACS/RIS systems should validate payloads before registration in NIR to avoid propagation of corrupted data.
Monitoring Data Integrity Failures Locally
Use dashboards and logs to monitor recurring corruption/validation errors at trust level.
Connectivity and Provenance Checks in Integration Testing
During deployment, validate that records are retrievable intact and metadata aligns with source PACS.
Use of appropriate diagnostic-grade viewers for clinical interpretation
Local processes to escalate where image quality is insufficient
User awareness that NIR is a retrieval system and image quality may depend on source and display configuration</t>
  </si>
  <si>
    <t>Potential overload of the system due to no local cache.
Incomplete or partial imaging data are returned from federated searches, leading to missing studies, truncated series, or incomplete result sets visible to the clinician and an incomplete clinical picture.
Partial results may also include incomplete or degraded image datasets affecting usability.</t>
  </si>
  <si>
    <t>Patient data corruption, loss, or synchronization errors between integrated systems leading to decisions based on incorrect information.
This includes corruption or degradation of pixel data during transfer or processing that may not be immediately apparent but could impact clinical interpretation.</t>
  </si>
  <si>
    <t>National Imaging Registry</t>
  </si>
  <si>
    <t>1.6.0</t>
  </si>
  <si>
    <t>Undesirable level of risk.
 Attempts should be made to eliminate the hazard or implement control measures to reduce risk to an acceptable level. Shall only be acceptable when further risk reduction is impractical</t>
  </si>
  <si>
    <t>DHAZ021</t>
  </si>
  <si>
    <t>DHAZ012 – Incorrect Local Configuration</t>
  </si>
  <si>
    <t>DHAZ019 – Local Incident Escalation Failure</t>
  </si>
  <si>
    <t>DHAZ018 – Local Audit Logging Failure</t>
  </si>
  <si>
    <t>DHAZ016 – System Access / Infrastructure Issues</t>
  </si>
  <si>
    <t>DHAZ020 – Lack of Appropriate User Training</t>
  </si>
  <si>
    <t>DHAZ014 – Local Fallback Process Failure</t>
  </si>
  <si>
    <t>DHAZ015 – Misinterpretation of Metadata / Missing Images</t>
  </si>
  <si>
    <t>DHAZ017 – Certificate Expiry / mTLS Failure</t>
  </si>
  <si>
    <t>DHAZ013 – Access Control / Identity / IG</t>
  </si>
  <si>
    <t xml:space="preserve">Updated on comments from CSG around Numbering, and updated deployment safety requirements and mapping for HAZ011(0129) </t>
  </si>
  <si>
    <t>HCID exclusion / incomplete query broadcast / omitted imaging results</t>
  </si>
  <si>
    <t>Confirm HCID mappings and direct integration assumptions during onboarding; ensure organisations and Imaging Networks validate that any excluded HCIDs remain appropriate; implement a local process for notifying the NIR programme of changes to direct integration arrangements; monitor NIR query completeness and define local SOPs for escalation and fallback where omitted results are suspected.</t>
  </si>
  <si>
    <t>DHAZ012 – Incorrect Local Configuration
DHAZ014 – Local Fallback Process Failure</t>
  </si>
  <si>
    <t>HCID Query Restriction KDD; onboarding validation of HCID mapping assumptions; observability and logging dashboards; local deployment checklist / Safety Form; local SOPs for incomplete results and escalation.</t>
  </si>
  <si>
    <t>National controls manage HCID exclusions through formal governance and change control, but safe deployment also depends on local confirmation that direct integrations, HCID mappings, and fallback routes remain valid. Organisations must understand that NIR may be supplementary where exclusions apply and must escalate suspected omissions via defined local and programme routes.</t>
  </si>
  <si>
    <t>[DHAZ012-H1] Delay in clinical decision-making
[DHAZ012-H2]  Repeat imaging due to inability to access prior imaging
[DHAZ012-H3]  Delayed diagnosis
[DHAZ012-H4]  Potential missed findings
[DHAZ012-H5] Increased patient radiation exposure
[DHAZ012-H6] Increased departmental workload</t>
  </si>
  <si>
    <t>[DHAZ012-C1] Incorrect NIR XCA endpoint URL configured locally
[DHAZ012-C2] Incorrect proxy/PACS gateway routing entry
[DHAZ012-C3] Firewall blocking outbound XCA ITI-38/39 traffic
[DHAZ012-C4] DNS misconfiguration
[DHAZ012-C5] Expired or incorrect certificate chain preventing mTLS handshake
[DHAZ012-C6] Wrong trust store used by local integration engine
[DHAZ012-C7] Incorrect PACS/VNA configuration after Trust infrastructure upgrades
[DHAZ012-C8] Local implementation deviates from the NIR onboarding specification
[DHAZ012-C9] Local time synchronisation issues causing token/mTLS failures.
Time drift issues CAN break mTLS and SAML assertions.</t>
  </si>
  <si>
    <t>[DHAZ013-H1] Delayed care if clinician cannot view previous imaging
[DHAZ013-H2] Privacy breach if wrong user views patient records
[DHAZ013-H3]Loss of trust in system access controls
[DHAZ013-H4] Failure of audits and investigations</t>
  </si>
  <si>
    <t>[DHAZ013-C1] Incorrect role-based access mapping at Trust level
[DHAZ013-C2] Lack of legitimate relationship enforcement
[DHAZ013-C3] Local directory or identity system not passing correct attributes
[DHAZ013-C4] SAML or token misconfiguration
[DHAZ013-C5] Incorrect integration between clinical system and Trust IDP
[DHAZ013-C6] Cached or stale session tokens
[DHAZ013-C7] Incomplete federation between Trust and NIR gateway
[DHAZ013-C8] Temporary ID accounts for locums lacking correct attributes</t>
  </si>
  <si>
    <t>[DHAZ014-H1] Avoidable delays in urgent care
[DHAZ014-H2] Missed acute pathology
[DHAZ014-H3] Repeat imaging/exposure
[DHAZ014-H4] Prolonged patient admission or treatment times
[DHAZ014-H4] Incomplete surgical or interventional planning</t>
  </si>
  <si>
    <t>[DHAZ014-C1] Local SOP not communicated
[DHAZ014-C2] Radiology helpdesk unresponsive or unknown to clinicians
[DHAZ014-C3] Fallback workflow stored only in technical documentation
[DHAZ014-C4] Clinical staff rotate frequently (ED, surgical on-call, locums)
[DHAZ014-C5] Local IT/paper copies outdated
[DHAZ014-C6] User assumes NIR is the only route
[DHAZ014-C7] Out-of-hours rota differences create knowledge gaps. If they are not trained, this can cause emergency pathways to fail.</t>
  </si>
  <si>
    <t xml:space="preserve">[DHAZ015-H1] Wrong or incomplete clinical diagnosis
[DHAZ015-H2] Repeat Imaging
[DHAZ015-H3] Failure to identify or act on a previous abnormal finding
[DHAZ015-H4] Missed follow up for patient 
[DHAZ015-H5] Delayed treatment, espcecially critical in stroke/ emergency trauma pathways </t>
  </si>
  <si>
    <t>[DHAZ015-C1] Clinicians unaware NIR provides pointer-only metadata, not full imaging
[DHAZ015-C2] Failure to understand that absence of pointer ≠ absence of scan
[DHAZ015-C3] Lack of user interface cues in consuming system
[DHAZ015-C4] Trust assumes NIR is a replacement for IEP or direct PACS retrieval
[DHAZ015-C5] Misinterpretation by rotating / locum staff or inexperienced staff</t>
  </si>
  <si>
    <t>[DHAZ016-H1]Repeated imaging
[DHAZ016-H2]Increased exposure to radiation
[DHAZ016-H3]Delayed cancer MDT decisions
[DHAZ016-H4]Trauma/ED delays in assessing prior injuries
[DHAZ016-H5]Reduced clinician trust
[DHAZ016-H6] Loss of system confidence</t>
  </si>
  <si>
    <t>[DHAZ016-C1] PACS server outage
[DHAZ016-C2] VNA storage node offline
[DHAZ016-C3] Local database corruption
[DHAZ016-C4] Local routing/HL7 index errors
[DHAZ016-C5] Network storage maintenance unannounced
[DHAZ016-C6] Local load-balancer failures
[DHAZ016-C7] Incorrect firewall rules
[DHAZ016-C8] Port closures after security updates
[DHAZ016-C9] SSL/TLS interception blocking mTLS
[DHAZ016-C10] Internal routing misconfigured
[DHAZ016-C11] Trust implementing new proxy without NIR compatibility
[DHAZ016-C12] NTP time drift (breaks SSL and SAML)
[DHAZ016-C13] WAN congestion (peak-hour bandwidth saturation)</t>
  </si>
  <si>
    <t>[DHAZ017-H1]Inability to retrieve essential imaging
[DHAZ017-H2]Repeat images
[DHAZ017-H3]Delays in high-acuity clinical pathways</t>
  </si>
  <si>
    <t>[DHAZ017-C1] No automated certificate monitoring
[DHAZ017-C2] Local certificate stored in incorrect store
[DHAZ017-C3] Certificate updated on gateway but not on PACS
[DHAZ017-C4] Expired intermediate certificate</t>
  </si>
  <si>
    <t>[DHAZ018-H1] Clinical incidents cannot be reconstructed
[DHAZ018-H2] IG breaches cannot be traced
[DHAZ018-H3] Undetected inappropriate access</t>
  </si>
  <si>
    <t>[DHAZ019-H1]  Long delays to care
[DHAZ019-H2]  Repeat imaging
[DHAZ019-H3]  Missed opportunities to fix acute issues
[DHAZ019-H4]  Loss of confidence in the  service</t>
  </si>
  <si>
    <t>[DHAZ019-C1] Local helpdesk unaware of NIR
[DHAZ019-C2] Incorrect escalation path
[DHAZ019-C3] Staff unaware of who to notify
[DHAZ019-C4]  No on-call process for imaging retrieval failures</t>
  </si>
  <si>
    <t>[DHAZ020-H1]  Incorrect assumptions which may impact treatment
[DHAZ020-H2]  Wrong decisions leading to inappropriate treatment and care provided 
[DHAZ020-H3]  Repeat scanning</t>
  </si>
  <si>
    <t>[DHAZ020-C1] Trust does not implement training / adequate training information not provided 
[DHAZ020-C2] High staff turnover
[DHAZ020-C3] Rapid deployment
[DHAZ020-C4] No refresher program</t>
  </si>
  <si>
    <t>[DHAZ021-H1] Undetected risks and hazards not accounted for increasing the risk of patient harm.
[DHAZ021-C2] Unmanaged local hazards, inadequate mitigations in place leading to high risk of patient harm.</t>
  </si>
  <si>
    <t>[DHAZ021-C1] Governance oversight
[DHAZ021-C2] Pressure to deploy quickly
[DHAZ021-C3] No local CSO involvement
[DHAZ021-C4] Delegation confusion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</si>
</sst>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75" x14ac:knownFonts="1">
    <font>
      <sz val="11"/>
      <color theme="1"/>
      <name val="Calibri"/>
      <family val="2"/>
      <scheme val="minor"/>
    </font>
    <font>
      <sz val="12"/>
      <color theme="1"/>
      <name val="Calibri"/>
      <family val="2"/>
      <scheme val="minor"/>
    </font>
    <font>
      <sz val="12"/>
      <color theme="1"/>
      <name val="Arial"/>
      <family val="2"/>
    </font>
    <font>
      <sz val="12"/>
      <color theme="1"/>
      <name val="Arial"/>
      <family val="2"/>
    </font>
    <font>
      <sz val="12"/>
      <name val="Arial"/>
      <family val="2"/>
    </font>
    <font>
      <sz val="12"/>
      <color indexed="8"/>
      <name val="Arial"/>
      <family val="2"/>
    </font>
    <font>
      <sz val="12"/>
      <color indexed="10"/>
      <name val="Arial"/>
      <family val="2"/>
    </font>
    <font>
      <sz val="12"/>
      <color indexed="8"/>
      <name val="Aptos"/>
      <family val="2"/>
    </font>
    <font>
      <sz val="12"/>
      <color theme="1"/>
      <name val="Aptos"/>
      <family val="2"/>
    </font>
    <font>
      <sz val="11"/>
      <color theme="1"/>
      <name val="Calibri"/>
      <family val="2"/>
      <scheme val="minor"/>
    </font>
    <font>
      <b/>
      <sz val="10"/>
      <color theme="1"/>
      <name val="Arial"/>
      <family val="2"/>
    </font>
    <font>
      <sz val="10"/>
      <color theme="1"/>
      <name val="Arial"/>
      <family val="2"/>
    </font>
    <font>
      <sz val="10"/>
      <color theme="1"/>
      <name val="Calibri"/>
      <family val="2"/>
      <scheme val="minor"/>
    </font>
    <font>
      <b/>
      <sz val="10"/>
      <color theme="1"/>
      <name val="Calibri"/>
      <family val="2"/>
      <scheme val="minor"/>
    </font>
    <font>
      <sz val="8"/>
      <color rgb="FF000000"/>
      <name val="Arial"/>
      <family val="2"/>
    </font>
    <font>
      <sz val="11"/>
      <color rgb="FF000000"/>
      <name val="Arial"/>
      <family val="2"/>
    </font>
    <font>
      <sz val="12"/>
      <color indexed="8"/>
      <name val="Calibri"/>
      <family val="2"/>
    </font>
    <font>
      <b/>
      <sz val="10"/>
      <name val="Arial"/>
      <family val="2"/>
    </font>
    <font>
      <sz val="10"/>
      <name val="Arial"/>
      <family val="2"/>
    </font>
    <font>
      <sz val="12"/>
      <name val="Calibri"/>
      <family val="2"/>
      <scheme val="minor"/>
    </font>
    <font>
      <sz val="10"/>
      <name val="Calibri"/>
      <family val="2"/>
      <scheme val="minor"/>
    </font>
    <font>
      <b/>
      <sz val="10"/>
      <color theme="0"/>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sz val="8"/>
      <color theme="1"/>
      <name val="Arial"/>
      <family val="2"/>
    </font>
    <font>
      <sz val="11"/>
      <color theme="1"/>
      <name val="Arial"/>
      <family val="2"/>
    </font>
    <font>
      <b/>
      <sz val="11"/>
      <color rgb="FFFFFFFF"/>
      <name val="Calibri"/>
      <family val="2"/>
      <scheme val="minor"/>
    </font>
    <font>
      <b/>
      <sz val="12"/>
      <color theme="1"/>
      <name val="Arial"/>
      <family val="2"/>
    </font>
    <font>
      <b/>
      <strike/>
      <sz val="10"/>
      <color theme="1"/>
      <name val="Arial"/>
      <family val="2"/>
    </font>
    <font>
      <strike/>
      <sz val="12"/>
      <color indexed="8"/>
      <name val="Aptos"/>
      <family val="2"/>
    </font>
    <font>
      <b/>
      <sz val="11"/>
      <color theme="1"/>
      <name val="Arial"/>
      <family val="2"/>
    </font>
    <font>
      <sz val="11"/>
      <color rgb="FFFF0000"/>
      <name val="Arial"/>
      <family val="2"/>
    </font>
    <font>
      <sz val="12"/>
      <color theme="1"/>
      <name val="Calibri"/>
      <family val="2"/>
      <scheme val="minor"/>
    </font>
    <font>
      <b/>
      <sz val="11"/>
      <color indexed="8"/>
      <name val="Arial"/>
      <family val="2"/>
    </font>
    <font>
      <b/>
      <strike/>
      <sz val="11"/>
      <color theme="1"/>
      <name val="Arial"/>
      <family val="2"/>
    </font>
    <font>
      <b/>
      <strike/>
      <sz val="11"/>
      <color indexed="8"/>
      <name val="Arial"/>
      <family val="2"/>
    </font>
    <font>
      <b/>
      <strike/>
      <sz val="11"/>
      <color rgb="FF000000"/>
      <name val="Arial"/>
      <family val="2"/>
    </font>
    <font>
      <b/>
      <sz val="11"/>
      <color rgb="FF66CCCC"/>
      <name val="Arial"/>
      <family val="2"/>
    </font>
    <font>
      <b/>
      <sz val="11"/>
      <color theme="0"/>
      <name val="Arial"/>
      <family val="2"/>
    </font>
    <font>
      <b/>
      <sz val="11"/>
      <name val="Arial"/>
      <family val="2"/>
    </font>
    <font>
      <sz val="11"/>
      <name val="Arial"/>
      <family val="2"/>
    </font>
    <font>
      <b/>
      <sz val="11"/>
      <color rgb="FF000000"/>
      <name val="Arial"/>
      <family val="2"/>
    </font>
    <font>
      <sz val="11"/>
      <color indexed="8"/>
      <name val="Arial"/>
      <family val="2"/>
    </font>
    <font>
      <strike/>
      <sz val="11"/>
      <color theme="1"/>
      <name val="Arial"/>
      <family val="2"/>
    </font>
    <font>
      <strike/>
      <sz val="11"/>
      <color indexed="8"/>
      <name val="Arial"/>
      <family val="2"/>
    </font>
    <font>
      <b/>
      <sz val="12"/>
      <color theme="0"/>
      <name val="Arial"/>
      <family val="2"/>
    </font>
    <font>
      <b/>
      <sz val="12"/>
      <name val="Arial"/>
      <family val="2"/>
    </font>
    <font>
      <b/>
      <sz val="14"/>
      <color theme="0"/>
      <name val="Arial"/>
      <family val="2"/>
    </font>
    <font>
      <b/>
      <sz val="24"/>
      <color theme="0"/>
      <name val="Arial"/>
      <family val="2"/>
    </font>
    <font>
      <b/>
      <sz val="14"/>
      <color rgb="FF92D050"/>
      <name val="Arial"/>
      <family val="2"/>
    </font>
    <font>
      <sz val="11"/>
      <color theme="0"/>
      <name val="Arial"/>
      <family val="2"/>
    </font>
    <font>
      <sz val="28"/>
      <color theme="1"/>
      <name val="Calibri"/>
      <family val="2"/>
      <scheme val="minor"/>
    </font>
    <font>
      <b/>
      <sz val="11"/>
      <color theme="1"/>
      <name val="Calibri"/>
      <family val="2"/>
      <scheme val="minor"/>
    </font>
    <font>
      <sz val="16"/>
      <name val="Arial"/>
      <family val="2"/>
    </font>
    <font>
      <b/>
      <u/>
      <sz val="11"/>
      <name val="Arial"/>
      <family val="2"/>
    </font>
    <font>
      <u/>
      <sz val="11"/>
      <color theme="10"/>
      <name val="Calibri"/>
      <family val="2"/>
      <scheme val="minor"/>
    </font>
    <font>
      <b/>
      <sz val="12"/>
      <color rgb="FFFF0000"/>
      <name val="Arial"/>
      <family val="2"/>
    </font>
    <font>
      <sz val="11"/>
      <color rgb="FF0F0F0F"/>
      <name val="Arial"/>
      <family val="2"/>
    </font>
    <font>
      <i/>
      <sz val="11"/>
      <color theme="1"/>
      <name val="Arial"/>
      <family val="2"/>
    </font>
    <font>
      <sz val="12"/>
      <color rgb="FFFF0000"/>
      <name val="Aptos"/>
    </font>
    <font>
      <sz val="12"/>
      <color rgb="FFFF0000"/>
      <name val="Aptos"/>
      <family val="2"/>
    </font>
    <font>
      <sz val="12"/>
      <color theme="1"/>
      <name val="Aptos"/>
    </font>
    <font>
      <sz val="11"/>
      <name val="Calibri"/>
      <family val="2"/>
      <scheme val="minor"/>
    </font>
    <font>
      <sz val="11"/>
      <name val="Calibri"/>
      <family val="2"/>
    </font>
    <font>
      <b/>
      <sz val="12"/>
      <color rgb="FF000000"/>
      <name val="Aptos"/>
      <family val="2"/>
    </font>
    <font>
      <b/>
      <sz val="11"/>
      <color theme="1"/>
      <name val="Aptos"/>
      <family val="2"/>
    </font>
    <font>
      <sz val="11"/>
      <color theme="1"/>
      <name val="Aptos"/>
      <family val="2"/>
    </font>
    <font>
      <b/>
      <sz val="11"/>
      <name val="Calibri"/>
      <family val="2"/>
    </font>
    <font>
      <i/>
      <sz val="12"/>
      <color rgb="FFFF0000"/>
      <name val="Calibri"/>
      <family val="2"/>
    </font>
    <font>
      <sz val="48"/>
      <color rgb="FF231F20"/>
      <name val="Arial"/>
      <family val="2"/>
    </font>
    <font>
      <sz val="12"/>
      <color rgb="FF000000"/>
      <name val="Calibri"/>
      <family val="2"/>
      <scheme val="minor"/>
    </font>
    <font>
      <b/>
      <sz val="12"/>
      <color rgb="FF000000"/>
      <name val="Calibri"/>
      <family val="2"/>
      <scheme val="minor"/>
    </font>
    <font>
      <b/>
      <sz val="14"/>
      <color theme="0"/>
      <name val="Calibri"/>
      <family val="2"/>
      <scheme val="minor"/>
    </font>
    <font>
      <b/>
      <sz val="14"/>
      <color theme="1"/>
      <name val="Calibri"/>
      <family val="2"/>
      <scheme val="minor"/>
    </font>
  </fonts>
  <fills count="3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gray0625"/>
    </fill>
    <fill>
      <patternFill patternType="solid">
        <fgColor indexed="65"/>
        <bgColor indexed="64"/>
      </patternFill>
    </fill>
    <fill>
      <patternFill patternType="solid">
        <fgColor rgb="FF172B34"/>
        <bgColor indexed="64"/>
      </patternFill>
    </fill>
    <fill>
      <patternFill patternType="solid">
        <fgColor rgb="FF083050"/>
        <bgColor indexed="64"/>
      </patternFill>
    </fill>
    <fill>
      <patternFill patternType="solid">
        <fgColor rgb="FF0F5895"/>
        <bgColor indexed="64"/>
      </patternFill>
    </fill>
    <fill>
      <patternFill patternType="solid">
        <fgColor theme="3" tint="0.79998168889431442"/>
        <bgColor indexed="64"/>
      </patternFill>
    </fill>
    <fill>
      <patternFill patternType="solid">
        <fgColor rgb="FFFABF8F"/>
        <bgColor indexed="64"/>
      </patternFill>
    </fill>
    <fill>
      <patternFill patternType="solid">
        <fgColor rgb="FFD99594"/>
        <bgColor indexed="64"/>
      </patternFill>
    </fill>
    <fill>
      <patternFill patternType="solid">
        <fgColor rgb="FFE36C0A"/>
        <bgColor indexed="64"/>
      </patternFill>
    </fill>
    <fill>
      <patternFill patternType="solid">
        <fgColor theme="6" tint="0.59999389629810485"/>
        <bgColor indexed="64"/>
      </patternFill>
    </fill>
    <fill>
      <patternFill patternType="solid">
        <fgColor rgb="FFFFFF66"/>
        <bgColor indexed="64"/>
      </patternFill>
    </fill>
    <fill>
      <patternFill patternType="solid">
        <fgColor rgb="FF9EFEB5"/>
        <bgColor indexed="64"/>
      </patternFill>
    </fill>
    <fill>
      <patternFill patternType="solid">
        <fgColor rgb="FFDBE5F1"/>
        <bgColor indexed="64"/>
      </patternFill>
    </fill>
    <fill>
      <patternFill patternType="solid">
        <fgColor rgb="FF0070C0"/>
        <bgColor indexed="64"/>
      </patternFill>
    </fill>
    <fill>
      <patternFill patternType="solid">
        <fgColor theme="0" tint="-0.249977111117893"/>
        <bgColor indexed="64"/>
      </patternFill>
    </fill>
    <fill>
      <patternFill patternType="solid">
        <fgColor rgb="FFE36C0A"/>
        <bgColor rgb="FF000000"/>
      </patternFill>
    </fill>
    <fill>
      <patternFill patternType="solid">
        <fgColor rgb="FFD99594"/>
        <bgColor rgb="FF000000"/>
      </patternFill>
    </fill>
    <fill>
      <patternFill patternType="solid">
        <fgColor rgb="FFFABF8F"/>
        <bgColor rgb="FF000000"/>
      </patternFill>
    </fill>
    <fill>
      <patternFill patternType="solid">
        <fgColor rgb="FFFFFF66"/>
        <bgColor rgb="FF000000"/>
      </patternFill>
    </fill>
    <fill>
      <patternFill patternType="solid">
        <fgColor rgb="FF9EFEB5"/>
        <bgColor rgb="FF000000"/>
      </patternFill>
    </fill>
    <fill>
      <patternFill patternType="solid">
        <fgColor rgb="FF1232A5"/>
        <bgColor rgb="FF1232A5"/>
      </patternFill>
    </fill>
    <fill>
      <patternFill patternType="solid">
        <fgColor theme="3" tint="0.39997558519241921"/>
        <bgColor indexed="64"/>
      </patternFill>
    </fill>
    <fill>
      <patternFill patternType="solid">
        <fgColor rgb="FFFFFF99"/>
        <bgColor indexed="64"/>
      </patternFill>
    </fill>
    <fill>
      <patternFill patternType="solid">
        <fgColor rgb="FFE8E8E8"/>
        <bgColor indexed="64"/>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s>
  <cellStyleXfs count="4">
    <xf numFmtId="0" fontId="0" fillId="0" borderId="0"/>
    <xf numFmtId="0" fontId="9" fillId="0" borderId="0"/>
    <xf numFmtId="0" fontId="26" fillId="0" borderId="0"/>
    <xf numFmtId="0" fontId="56" fillId="0" borderId="0"/>
  </cellStyleXfs>
  <cellXfs count="281">
    <xf numFmtId="0" fontId="0" fillId="0" borderId="0" xfId="0"/>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11" fillId="15" borderId="9"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2" fillId="0" borderId="0" xfId="0" applyFont="1"/>
    <xf numFmtId="0" fontId="10" fillId="19" borderId="8" xfId="0" applyFont="1" applyFill="1" applyBorder="1" applyAlignment="1">
      <alignment horizontal="left" vertical="center" wrapText="1"/>
    </xf>
    <xf numFmtId="0" fontId="11" fillId="15" borderId="15" xfId="0" applyFont="1" applyFill="1" applyBorder="1" applyAlignment="1">
      <alignment horizontal="left" vertical="center" wrapText="1"/>
    </xf>
    <xf numFmtId="0" fontId="11" fillId="20" borderId="3"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10" fillId="19" borderId="17"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17" borderId="15" xfId="0" applyFont="1" applyFill="1" applyBorder="1" applyAlignment="1">
      <alignment horizontal="center" vertical="center" wrapText="1"/>
    </xf>
    <xf numFmtId="0" fontId="11" fillId="0" borderId="6" xfId="0" applyFont="1" applyBorder="1" applyAlignment="1">
      <alignment horizontal="left" vertical="top" wrapText="1"/>
    </xf>
    <xf numFmtId="0" fontId="11" fillId="0" borderId="20" xfId="0" applyFont="1" applyBorder="1" applyAlignment="1">
      <alignment horizontal="left" vertical="top" wrapText="1"/>
    </xf>
    <xf numFmtId="0" fontId="11" fillId="21" borderId="3" xfId="0" applyFont="1" applyFill="1" applyBorder="1" applyAlignment="1">
      <alignment horizontal="center" vertical="center" wrapText="1"/>
    </xf>
    <xf numFmtId="0" fontId="11" fillId="0" borderId="3" xfId="0" applyFont="1" applyBorder="1" applyAlignment="1">
      <alignment horizontal="left" vertical="top" wrapText="1"/>
    </xf>
    <xf numFmtId="0" fontId="11" fillId="15" borderId="23" xfId="0" applyFont="1" applyFill="1" applyBorder="1" applyAlignment="1">
      <alignment horizontal="left" vertical="center" wrapText="1"/>
    </xf>
    <xf numFmtId="0" fontId="11" fillId="21" borderId="5"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1" fillId="16" borderId="22" xfId="0" applyFont="1" applyFill="1" applyBorder="1" applyAlignment="1">
      <alignment horizontal="center" vertical="center" wrapText="1"/>
    </xf>
    <xf numFmtId="0" fontId="11" fillId="0" borderId="0" xfId="0" applyFont="1"/>
    <xf numFmtId="0" fontId="11" fillId="19" borderId="24" xfId="0" applyFont="1" applyFill="1" applyBorder="1" applyAlignment="1">
      <alignment horizontal="center" vertical="center" wrapText="1"/>
    </xf>
    <xf numFmtId="0" fontId="11" fillId="19" borderId="11" xfId="0" applyFont="1" applyFill="1" applyBorder="1" applyAlignment="1">
      <alignment horizontal="center" vertical="center" wrapText="1"/>
    </xf>
    <xf numFmtId="0" fontId="11" fillId="19" borderId="9" xfId="0" applyFont="1" applyFill="1" applyBorder="1" applyAlignment="1">
      <alignment horizontal="center" vertical="center" wrapText="1"/>
    </xf>
    <xf numFmtId="0" fontId="11" fillId="0" borderId="15" xfId="0" applyFont="1" applyBorder="1" applyAlignment="1">
      <alignment horizontal="left" vertical="top" wrapText="1"/>
    </xf>
    <xf numFmtId="0" fontId="10" fillId="22" borderId="13" xfId="0" applyFont="1" applyFill="1" applyBorder="1" applyAlignment="1">
      <alignment vertical="top" wrapText="1"/>
    </xf>
    <xf numFmtId="0" fontId="11" fillId="0" borderId="12" xfId="0" applyFont="1" applyBorder="1" applyAlignment="1">
      <alignment vertical="top" wrapText="1"/>
    </xf>
    <xf numFmtId="0" fontId="11" fillId="0" borderId="21" xfId="0" applyFont="1" applyBorder="1" applyAlignment="1">
      <alignment vertical="top" wrapText="1"/>
    </xf>
    <xf numFmtId="0" fontId="11" fillId="0" borderId="16" xfId="0" applyFont="1" applyBorder="1" applyAlignment="1">
      <alignment vertical="top" wrapText="1"/>
    </xf>
    <xf numFmtId="0" fontId="0" fillId="0" borderId="7" xfId="0" applyBorder="1" applyAlignment="1">
      <alignment horizontal="left"/>
    </xf>
    <xf numFmtId="0" fontId="11" fillId="18" borderId="31" xfId="0" applyFont="1" applyFill="1" applyBorder="1" applyAlignment="1">
      <alignment horizontal="center" vertical="center" wrapText="1"/>
    </xf>
    <xf numFmtId="0" fontId="11" fillId="17" borderId="33" xfId="0" applyFont="1" applyFill="1" applyBorder="1" applyAlignment="1">
      <alignment horizontal="center" vertical="center" wrapText="1"/>
    </xf>
    <xf numFmtId="0" fontId="11" fillId="16" borderId="34" xfId="0" applyFont="1" applyFill="1" applyBorder="1" applyAlignment="1">
      <alignment horizontal="center" vertical="center" wrapText="1"/>
    </xf>
    <xf numFmtId="0" fontId="11" fillId="0" borderId="16" xfId="0" applyFont="1" applyBorder="1" applyAlignment="1">
      <alignment horizontal="left" vertical="top" wrapText="1"/>
    </xf>
    <xf numFmtId="0" fontId="11" fillId="0" borderId="30" xfId="0" applyFont="1" applyBorder="1" applyAlignment="1">
      <alignment horizontal="left" vertical="top" wrapText="1"/>
    </xf>
    <xf numFmtId="0" fontId="11" fillId="0" borderId="23" xfId="0" applyFont="1" applyBorder="1" applyAlignment="1">
      <alignment horizontal="left" vertical="top" wrapText="1"/>
    </xf>
    <xf numFmtId="0" fontId="11" fillId="20" borderId="33" xfId="0" applyFont="1" applyFill="1" applyBorder="1" applyAlignment="1">
      <alignment horizontal="center" vertical="center" wrapText="1"/>
    </xf>
    <xf numFmtId="0" fontId="12" fillId="0" borderId="0" xfId="0" applyFont="1" applyAlignment="1">
      <alignment horizontal="left" vertical="center"/>
    </xf>
    <xf numFmtId="0" fontId="11" fillId="21" borderId="35" xfId="0" applyFont="1" applyFill="1" applyBorder="1" applyAlignment="1">
      <alignment horizontal="center" vertical="center" wrapText="1"/>
    </xf>
    <xf numFmtId="0" fontId="21" fillId="23" borderId="2" xfId="0" applyFont="1" applyFill="1" applyBorder="1" applyAlignment="1">
      <alignment horizontal="left" vertical="center" wrapText="1"/>
    </xf>
    <xf numFmtId="0" fontId="21" fillId="23" borderId="2" xfId="0" applyFont="1" applyFill="1" applyBorder="1" applyAlignment="1">
      <alignment horizontal="left" wrapText="1"/>
    </xf>
    <xf numFmtId="0" fontId="13" fillId="3" borderId="2" xfId="0" applyFont="1" applyFill="1" applyBorder="1" applyAlignment="1">
      <alignment horizontal="left" wrapText="1"/>
    </xf>
    <xf numFmtId="0" fontId="23" fillId="0" borderId="2" xfId="0" applyFont="1" applyBorder="1" applyAlignment="1">
      <alignment horizontal="left" wrapText="1"/>
    </xf>
    <xf numFmtId="0" fontId="13" fillId="24" borderId="2" xfId="0" applyFont="1" applyFill="1" applyBorder="1" applyAlignment="1">
      <alignment horizontal="left" wrapText="1"/>
    </xf>
    <xf numFmtId="49" fontId="23" fillId="0" borderId="2" xfId="0" applyNumberFormat="1" applyFont="1" applyBorder="1" applyAlignment="1">
      <alignment horizontal="left" wrapText="1"/>
    </xf>
    <xf numFmtId="0" fontId="24" fillId="0" borderId="2" xfId="0" applyFont="1" applyBorder="1" applyAlignment="1">
      <alignment horizontal="left" wrapText="1"/>
    </xf>
    <xf numFmtId="164" fontId="24" fillId="0" borderId="2" xfId="0" applyNumberFormat="1" applyFont="1" applyBorder="1" applyAlignment="1">
      <alignment horizontal="left" wrapText="1"/>
    </xf>
    <xf numFmtId="165" fontId="23" fillId="0" borderId="2" xfId="0" applyNumberFormat="1" applyFont="1" applyBorder="1" applyAlignment="1">
      <alignment horizontal="left" wrapText="1"/>
    </xf>
    <xf numFmtId="0" fontId="12" fillId="2" borderId="2" xfId="0" applyFont="1" applyFill="1" applyBorder="1" applyAlignment="1">
      <alignment horizontal="left" vertical="center" wrapText="1"/>
    </xf>
    <xf numFmtId="165" fontId="25" fillId="0" borderId="2" xfId="1" applyNumberFormat="1" applyFont="1" applyBorder="1" applyAlignment="1">
      <alignment horizontal="center" vertical="center" wrapText="1"/>
    </xf>
    <xf numFmtId="14" fontId="25" fillId="0" borderId="2" xfId="1" applyNumberFormat="1" applyFont="1" applyBorder="1" applyAlignment="1">
      <alignment horizontal="center" vertical="center" wrapText="1"/>
    </xf>
    <xf numFmtId="0" fontId="25" fillId="0" borderId="2" xfId="1" applyFont="1" applyBorder="1" applyAlignment="1">
      <alignment horizontal="left" vertical="top" wrapText="1"/>
    </xf>
    <xf numFmtId="0" fontId="25" fillId="0" borderId="2" xfId="1" applyFont="1" applyBorder="1" applyAlignment="1">
      <alignment horizontal="center" vertical="top" wrapText="1"/>
    </xf>
    <xf numFmtId="0" fontId="23" fillId="0" borderId="2" xfId="0" applyFont="1" applyBorder="1" applyAlignment="1">
      <alignment horizontal="center" wrapText="1"/>
    </xf>
    <xf numFmtId="0" fontId="21" fillId="23" borderId="2" xfId="0" applyFont="1" applyFill="1" applyBorder="1" applyAlignment="1">
      <alignment wrapText="1"/>
    </xf>
    <xf numFmtId="0" fontId="23" fillId="0" borderId="2" xfId="0" applyFont="1" applyBorder="1"/>
    <xf numFmtId="0" fontId="0" fillId="0" borderId="0" xfId="0" applyAlignment="1">
      <alignment horizontal="left" vertical="top"/>
    </xf>
    <xf numFmtId="0" fontId="0" fillId="0" borderId="2" xfId="0" applyBorder="1"/>
    <xf numFmtId="0" fontId="2" fillId="0" borderId="0" xfId="0" applyFont="1" applyAlignment="1">
      <alignment horizontal="left" vertical="center" wrapText="1"/>
    </xf>
    <xf numFmtId="14" fontId="2" fillId="0" borderId="0" xfId="0" applyNumberFormat="1" applyFont="1" applyAlignment="1">
      <alignment horizontal="left" vertical="center" wrapText="1"/>
    </xf>
    <xf numFmtId="0" fontId="0" fillId="0" borderId="2" xfId="0" applyBorder="1" applyAlignment="1">
      <alignment vertical="top" wrapText="1"/>
    </xf>
    <xf numFmtId="0" fontId="2" fillId="0" borderId="0" xfId="0" applyFont="1" applyAlignment="1">
      <alignment horizontal="center" vertical="center" wrapText="1"/>
    </xf>
    <xf numFmtId="0" fontId="26" fillId="0" borderId="2" xfId="0" applyFont="1" applyBorder="1" applyAlignment="1">
      <alignment horizontal="left" vertical="top" wrapText="1"/>
    </xf>
    <xf numFmtId="0" fontId="16" fillId="0" borderId="0" xfId="0" applyFont="1" applyAlignment="1" applyProtection="1">
      <alignment horizontal="center" vertical="center" wrapText="1"/>
      <protection locked="0"/>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0" fontId="31" fillId="0" borderId="2" xfId="0" applyFont="1" applyBorder="1" applyAlignment="1">
      <alignment vertical="top" wrapText="1"/>
    </xf>
    <xf numFmtId="0" fontId="35" fillId="0" borderId="2" xfId="0" applyFont="1" applyBorder="1" applyAlignment="1">
      <alignment vertical="top" wrapText="1"/>
    </xf>
    <xf numFmtId="0" fontId="35" fillId="0" borderId="2" xfId="0" applyFont="1" applyBorder="1" applyAlignment="1">
      <alignment horizontal="left" vertical="top" wrapText="1"/>
    </xf>
    <xf numFmtId="14" fontId="36" fillId="0" borderId="2" xfId="0" applyNumberFormat="1" applyFont="1" applyBorder="1" applyAlignment="1">
      <alignment horizontal="left" vertical="top" wrapText="1"/>
    </xf>
    <xf numFmtId="14" fontId="35" fillId="0" borderId="2" xfId="0" applyNumberFormat="1" applyFont="1" applyBorder="1" applyAlignment="1">
      <alignment horizontal="left" vertical="center" wrapText="1"/>
    </xf>
    <xf numFmtId="14" fontId="37" fillId="0" borderId="2" xfId="0" applyNumberFormat="1" applyFont="1" applyBorder="1" applyAlignment="1">
      <alignment horizontal="left" vertical="center" wrapText="1"/>
    </xf>
    <xf numFmtId="0" fontId="34" fillId="0" borderId="2" xfId="0" applyFont="1" applyBorder="1" applyAlignment="1" applyProtection="1">
      <alignment horizontal="left" vertical="top" wrapText="1"/>
      <protection locked="0"/>
    </xf>
    <xf numFmtId="0" fontId="38" fillId="12" borderId="2" xfId="0" applyFont="1" applyFill="1" applyBorder="1" applyAlignment="1" applyProtection="1">
      <alignment horizontal="center" vertical="center" wrapText="1"/>
      <protection locked="0"/>
    </xf>
    <xf numFmtId="0" fontId="39" fillId="5" borderId="2" xfId="0" applyFont="1" applyFill="1" applyBorder="1" applyAlignment="1" applyProtection="1">
      <alignment horizontal="center" vertical="center" wrapText="1"/>
      <protection locked="0"/>
    </xf>
    <xf numFmtId="0" fontId="26" fillId="4" borderId="2" xfId="0" applyFont="1" applyFill="1" applyBorder="1" applyAlignment="1" applyProtection="1">
      <alignment horizontal="center" vertical="center" wrapText="1"/>
      <protection locked="0"/>
    </xf>
    <xf numFmtId="0" fontId="31" fillId="3" borderId="2" xfId="0" applyFont="1" applyFill="1" applyBorder="1" applyAlignment="1">
      <alignment horizontal="center" vertical="center" wrapText="1"/>
    </xf>
    <xf numFmtId="0" fontId="39" fillId="13" borderId="2" xfId="0" applyFont="1" applyFill="1" applyBorder="1" applyAlignment="1">
      <alignment horizontal="center" vertical="center" wrapText="1"/>
    </xf>
    <xf numFmtId="14" fontId="39" fillId="13" borderId="2" xfId="0" applyNumberFormat="1" applyFont="1" applyFill="1" applyBorder="1" applyAlignment="1">
      <alignment horizontal="center" vertical="center" wrapText="1"/>
    </xf>
    <xf numFmtId="0" fontId="39" fillId="13" borderId="2" xfId="0" applyFont="1" applyFill="1" applyBorder="1" applyAlignment="1" applyProtection="1">
      <alignment horizontal="center" vertical="center" wrapText="1"/>
      <protection locked="0"/>
    </xf>
    <xf numFmtId="0" fontId="40" fillId="6" borderId="2" xfId="0" applyFont="1" applyFill="1" applyBorder="1" applyAlignment="1">
      <alignment horizontal="center" vertical="center" wrapText="1"/>
    </xf>
    <xf numFmtId="0" fontId="40" fillId="6" borderId="2" xfId="0" applyFont="1" applyFill="1" applyBorder="1" applyAlignment="1">
      <alignment horizontal="center" vertical="center"/>
    </xf>
    <xf numFmtId="0" fontId="40" fillId="8" borderId="2"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9" borderId="2" xfId="0" applyFont="1" applyFill="1" applyBorder="1" applyAlignment="1">
      <alignment horizontal="center" vertical="center" wrapText="1"/>
    </xf>
    <xf numFmtId="0" fontId="39" fillId="14" borderId="2"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41" fillId="7" borderId="2" xfId="0" applyFont="1" applyFill="1" applyBorder="1" applyAlignment="1">
      <alignment horizontal="center" vertical="center" wrapText="1"/>
    </xf>
    <xf numFmtId="0" fontId="26" fillId="9" borderId="2" xfId="0" applyFont="1" applyFill="1" applyBorder="1" applyAlignment="1">
      <alignment horizontal="center" vertical="center" wrapText="1"/>
    </xf>
    <xf numFmtId="0" fontId="41" fillId="9" borderId="2" xfId="0" applyFont="1" applyFill="1" applyBorder="1" applyAlignment="1">
      <alignment horizontal="center" vertical="center" wrapText="1"/>
    </xf>
    <xf numFmtId="49" fontId="42" fillId="0" borderId="2" xfId="0" applyNumberFormat="1" applyFont="1" applyBorder="1" applyAlignment="1" applyProtection="1">
      <alignment horizontal="center" vertical="center" wrapText="1"/>
      <protection locked="0"/>
    </xf>
    <xf numFmtId="49" fontId="34" fillId="0" borderId="2" xfId="0" applyNumberFormat="1" applyFont="1" applyBorder="1" applyAlignment="1" applyProtection="1">
      <alignment horizontal="center" vertical="center" wrapText="1"/>
      <protection locked="0"/>
    </xf>
    <xf numFmtId="14" fontId="43" fillId="0" borderId="2" xfId="0" applyNumberFormat="1" applyFont="1" applyBorder="1" applyAlignment="1" applyProtection="1">
      <alignment horizontal="center" vertical="center" wrapText="1"/>
      <protection locked="0"/>
    </xf>
    <xf numFmtId="49" fontId="43" fillId="0" borderId="2" xfId="0" applyNumberFormat="1" applyFont="1" applyBorder="1" applyAlignment="1" applyProtection="1">
      <alignment horizontal="center" vertical="center" wrapText="1"/>
      <protection locked="0"/>
    </xf>
    <xf numFmtId="0" fontId="43" fillId="0" borderId="2" xfId="0" applyFont="1" applyBorder="1" applyAlignment="1" applyProtection="1">
      <alignment horizontal="left" vertical="top" wrapText="1"/>
      <protection locked="0"/>
    </xf>
    <xf numFmtId="0" fontId="26" fillId="0" borderId="2" xfId="0" applyFont="1" applyBorder="1" applyAlignment="1" applyProtection="1">
      <alignment horizontal="left" vertical="top" wrapText="1"/>
      <protection locked="0"/>
    </xf>
    <xf numFmtId="0" fontId="43" fillId="0" borderId="2" xfId="0" applyFont="1" applyBorder="1" applyAlignment="1" applyProtection="1">
      <alignment horizontal="center" vertical="center" wrapText="1"/>
      <protection locked="0"/>
    </xf>
    <xf numFmtId="0" fontId="43" fillId="0" borderId="2" xfId="0" applyFont="1" applyBorder="1" applyAlignment="1">
      <alignment horizontal="left" vertical="top" wrapText="1"/>
    </xf>
    <xf numFmtId="0" fontId="43" fillId="0" borderId="2" xfId="0" applyFont="1" applyBorder="1" applyAlignment="1" applyProtection="1">
      <alignment horizontal="left" vertical="center" wrapText="1"/>
      <protection locked="0"/>
    </xf>
    <xf numFmtId="0" fontId="43" fillId="10" borderId="2" xfId="0" applyFont="1" applyFill="1" applyBorder="1" applyAlignment="1" applyProtection="1">
      <alignment horizontal="left" vertical="center" wrapText="1"/>
      <protection locked="0"/>
    </xf>
    <xf numFmtId="0" fontId="41" fillId="0" borderId="2" xfId="0" applyFont="1" applyBorder="1" applyAlignment="1" applyProtection="1">
      <alignment horizontal="left" vertical="top" wrapText="1"/>
      <protection locked="0"/>
    </xf>
    <xf numFmtId="14" fontId="44" fillId="2" borderId="2" xfId="0" applyNumberFormat="1" applyFont="1" applyFill="1" applyBorder="1" applyAlignment="1" applyProtection="1">
      <alignment horizontal="center" vertical="center" wrapText="1"/>
      <protection locked="0"/>
    </xf>
    <xf numFmtId="0" fontId="45" fillId="0" borderId="2" xfId="0" applyFont="1" applyBorder="1" applyAlignment="1" applyProtection="1">
      <alignment horizontal="left" vertical="top" wrapText="1"/>
      <protection locked="0"/>
    </xf>
    <xf numFmtId="14" fontId="26" fillId="0" borderId="2" xfId="0" applyNumberFormat="1" applyFont="1" applyBorder="1" applyAlignment="1">
      <alignment horizontal="left" vertical="center" wrapText="1"/>
    </xf>
    <xf numFmtId="0" fontId="44" fillId="0" borderId="2" xfId="0" applyFont="1" applyBorder="1" applyAlignment="1">
      <alignment horizontal="left" vertical="top" wrapText="1"/>
    </xf>
    <xf numFmtId="0" fontId="26" fillId="0" borderId="2" xfId="0" applyFont="1" applyBorder="1" applyAlignment="1">
      <alignment horizontal="left" vertical="center" wrapText="1"/>
    </xf>
    <xf numFmtId="49" fontId="43" fillId="0" borderId="2" xfId="0" applyNumberFormat="1" applyFont="1" applyBorder="1" applyAlignment="1">
      <alignment horizontal="center" vertical="center" wrapText="1"/>
    </xf>
    <xf numFmtId="0" fontId="45" fillId="0" borderId="2" xfId="0" applyFont="1" applyBorder="1" applyAlignment="1">
      <alignment horizontal="left" vertical="top" wrapText="1"/>
    </xf>
    <xf numFmtId="0" fontId="43" fillId="0" borderId="2" xfId="0" applyFont="1" applyBorder="1" applyAlignment="1">
      <alignment horizontal="left" vertical="center" wrapText="1"/>
    </xf>
    <xf numFmtId="14" fontId="26" fillId="0" borderId="2" xfId="0" applyNumberFormat="1" applyFont="1" applyBorder="1" applyAlignment="1" applyProtection="1">
      <alignment horizontal="center" vertical="center" wrapText="1"/>
      <protection locked="0"/>
    </xf>
    <xf numFmtId="0" fontId="32" fillId="0" borderId="2" xfId="0" applyFont="1" applyBorder="1" applyAlignment="1">
      <alignment horizontal="left" vertical="top" wrapText="1"/>
    </xf>
    <xf numFmtId="0" fontId="46" fillId="5" borderId="2"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28" fillId="3" borderId="2" xfId="0" applyFont="1" applyFill="1" applyBorder="1" applyAlignment="1">
      <alignment horizontal="center" vertical="center" wrapText="1"/>
    </xf>
    <xf numFmtId="0" fontId="47" fillId="6" borderId="2" xfId="0" applyFont="1" applyFill="1" applyBorder="1" applyAlignment="1">
      <alignment horizontal="center" vertical="center" wrapText="1"/>
    </xf>
    <xf numFmtId="0" fontId="47" fillId="6" borderId="2" xfId="0" applyFont="1" applyFill="1" applyBorder="1" applyAlignment="1">
      <alignment horizontal="center" vertical="center"/>
    </xf>
    <xf numFmtId="0" fontId="47" fillId="8" borderId="2" xfId="0" applyFont="1" applyFill="1" applyBorder="1" applyAlignment="1">
      <alignment horizontal="center" vertical="center" wrapText="1"/>
    </xf>
    <xf numFmtId="0" fontId="47" fillId="7" borderId="2" xfId="0" applyFont="1" applyFill="1" applyBorder="1" applyAlignment="1">
      <alignment horizontal="center" vertical="center" wrapText="1"/>
    </xf>
    <xf numFmtId="0" fontId="47" fillId="9"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48" fillId="31" borderId="2" xfId="0" applyFont="1" applyFill="1" applyBorder="1" applyAlignment="1">
      <alignment horizontal="center" vertical="center" wrapText="1"/>
    </xf>
    <xf numFmtId="14" fontId="48" fillId="31" borderId="2" xfId="0" applyNumberFormat="1" applyFont="1" applyFill="1" applyBorder="1" applyAlignment="1">
      <alignment horizontal="center" vertical="center" wrapText="1"/>
    </xf>
    <xf numFmtId="0" fontId="50" fillId="31" borderId="2" xfId="0" applyFont="1" applyFill="1" applyBorder="1" applyAlignment="1">
      <alignment horizontal="center" vertical="center" wrapText="1"/>
    </xf>
    <xf numFmtId="0" fontId="48" fillId="31" borderId="2" xfId="0" applyFont="1" applyFill="1" applyBorder="1" applyAlignment="1" applyProtection="1">
      <alignment horizontal="center" vertical="center" wrapText="1"/>
      <protection locked="0"/>
    </xf>
    <xf numFmtId="0" fontId="17" fillId="0" borderId="0" xfId="0" applyFont="1" applyAlignment="1">
      <alignment horizontal="left" vertical="center" wrapText="1"/>
    </xf>
    <xf numFmtId="0" fontId="18" fillId="0" borderId="0" xfId="0" applyFont="1" applyAlignment="1">
      <alignment horizontal="left" vertical="center" wrapText="1"/>
    </xf>
    <xf numFmtId="0" fontId="17"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vertical="center" wrapText="1"/>
    </xf>
    <xf numFmtId="0" fontId="22" fillId="0" borderId="0" xfId="0" applyFont="1" applyAlignment="1">
      <alignment horizontal="left" vertical="center" wrapText="1"/>
    </xf>
    <xf numFmtId="0" fontId="23" fillId="0" borderId="0" xfId="0" applyFont="1" applyAlignment="1">
      <alignment horizontal="left" wrapText="1"/>
    </xf>
    <xf numFmtId="0" fontId="22" fillId="0" borderId="0" xfId="0" applyFont="1" applyAlignment="1">
      <alignment wrapText="1"/>
    </xf>
    <xf numFmtId="0" fontId="22" fillId="0" borderId="0" xfId="0" applyFont="1" applyAlignment="1">
      <alignment horizontal="right" wrapText="1"/>
    </xf>
    <xf numFmtId="0" fontId="20" fillId="0" borderId="0" xfId="0" applyFont="1" applyAlignment="1">
      <alignment wrapText="1"/>
    </xf>
    <xf numFmtId="0" fontId="20" fillId="0" borderId="0" xfId="0" applyFont="1" applyAlignment="1">
      <alignment vertical="top" wrapText="1"/>
    </xf>
    <xf numFmtId="0" fontId="20" fillId="0" borderId="0" xfId="0" applyFont="1" applyAlignment="1">
      <alignment horizontal="left" vertical="top" wrapText="1"/>
    </xf>
    <xf numFmtId="0" fontId="12" fillId="2" borderId="0" xfId="0" applyFont="1" applyFill="1" applyAlignment="1">
      <alignment horizontal="left" vertical="center" wrapText="1"/>
    </xf>
    <xf numFmtId="0" fontId="13" fillId="2" borderId="0" xfId="0" applyFont="1" applyFill="1" applyAlignment="1">
      <alignment horizontal="left" wrapText="1"/>
    </xf>
    <xf numFmtId="0" fontId="13" fillId="2" borderId="0" xfId="0" applyFont="1" applyFill="1" applyAlignment="1">
      <alignment horizontal="left" vertical="center" wrapText="1"/>
    </xf>
    <xf numFmtId="165" fontId="25" fillId="0" borderId="0" xfId="1" applyNumberFormat="1" applyFont="1" applyAlignment="1">
      <alignment horizontal="center" vertical="center" wrapText="1"/>
    </xf>
    <xf numFmtId="14" fontId="25" fillId="0" borderId="0" xfId="1" applyNumberFormat="1" applyFont="1" applyAlignment="1">
      <alignment horizontal="center" vertical="center" wrapText="1"/>
    </xf>
    <xf numFmtId="0" fontId="25" fillId="0" borderId="0" xfId="1" applyFont="1" applyAlignment="1">
      <alignment horizontal="left" vertical="top" wrapText="1"/>
    </xf>
    <xf numFmtId="0" fontId="14" fillId="0" borderId="0" xfId="0" applyFont="1" applyAlignment="1">
      <alignment horizontal="center" vertical="top" wrapText="1"/>
    </xf>
    <xf numFmtId="0" fontId="20" fillId="0" borderId="2" xfId="0" applyFont="1" applyBorder="1" applyAlignment="1">
      <alignment horizontal="left" vertical="center" wrapText="1"/>
    </xf>
    <xf numFmtId="165" fontId="20" fillId="0" borderId="2" xfId="0" applyNumberFormat="1" applyFont="1" applyBorder="1" applyAlignment="1">
      <alignment horizontal="left" vertical="center" wrapText="1"/>
    </xf>
    <xf numFmtId="14" fontId="13" fillId="2" borderId="2" xfId="1" applyNumberFormat="1" applyFont="1" applyFill="1" applyBorder="1" applyAlignment="1">
      <alignment horizontal="left" vertical="center" wrapText="1"/>
    </xf>
    <xf numFmtId="0" fontId="20" fillId="0" borderId="2" xfId="0" applyFont="1" applyBorder="1" applyAlignment="1">
      <alignment wrapText="1"/>
    </xf>
    <xf numFmtId="14" fontId="51" fillId="0" borderId="2" xfId="0" applyNumberFormat="1" applyFont="1" applyBorder="1" applyAlignment="1" applyProtection="1">
      <alignment horizontal="center" vertical="center" wrapText="1"/>
      <protection locked="0"/>
    </xf>
    <xf numFmtId="0" fontId="0" fillId="0" borderId="0" xfId="0" applyAlignment="1">
      <alignment horizontal="left" vertical="top" wrapText="1"/>
    </xf>
    <xf numFmtId="0" fontId="33" fillId="0" borderId="0" xfId="0" applyFont="1"/>
    <xf numFmtId="0" fontId="10" fillId="0" borderId="0" xfId="0" applyFont="1" applyAlignment="1">
      <alignment horizontal="center" vertical="center" wrapText="1"/>
    </xf>
    <xf numFmtId="14" fontId="7" fillId="0" borderId="0" xfId="0" applyNumberFormat="1" applyFont="1" applyAlignment="1" applyProtection="1">
      <alignment vertical="top" wrapText="1"/>
      <protection locked="0"/>
    </xf>
    <xf numFmtId="0" fontId="8" fillId="0" borderId="0" xfId="0" applyFont="1" applyAlignment="1">
      <alignment vertical="center"/>
    </xf>
    <xf numFmtId="14" fontId="8" fillId="0" borderId="0" xfId="0" applyNumberFormat="1" applyFont="1" applyAlignment="1" applyProtection="1">
      <alignment vertical="top" wrapText="1"/>
      <protection locked="0"/>
    </xf>
    <xf numFmtId="0" fontId="13" fillId="0" borderId="0" xfId="0" applyFont="1"/>
    <xf numFmtId="14" fontId="30" fillId="0" borderId="0" xfId="0" applyNumberFormat="1" applyFont="1" applyAlignment="1" applyProtection="1">
      <alignment vertical="top" wrapText="1"/>
      <protection locked="0"/>
    </xf>
    <xf numFmtId="0" fontId="29" fillId="0" borderId="0" xfId="0" applyFont="1" applyAlignment="1">
      <alignment horizontal="center" vertical="center" wrapText="1"/>
    </xf>
    <xf numFmtId="0" fontId="41" fillId="0" borderId="2" xfId="0" applyFont="1" applyBorder="1" applyAlignment="1">
      <alignment horizontal="left" vertical="top" wrapText="1"/>
    </xf>
    <xf numFmtId="0" fontId="41" fillId="0" borderId="2" xfId="0" applyFont="1" applyBorder="1" applyAlignment="1" applyProtection="1">
      <alignment horizontal="center" vertical="center" wrapText="1"/>
      <protection locked="0"/>
    </xf>
    <xf numFmtId="0" fontId="54" fillId="32" borderId="2" xfId="0" applyFont="1" applyFill="1" applyBorder="1" applyAlignment="1" applyProtection="1">
      <alignment horizontal="center" vertical="center" wrapText="1"/>
      <protection locked="0"/>
    </xf>
    <xf numFmtId="0" fontId="55" fillId="0" borderId="2" xfId="0" applyFont="1" applyBorder="1" applyAlignment="1" applyProtection="1">
      <alignment horizontal="left" vertical="top" wrapText="1"/>
      <protection locked="0"/>
    </xf>
    <xf numFmtId="0" fontId="40" fillId="0" borderId="2" xfId="0" applyFont="1" applyBorder="1" applyAlignment="1" applyProtection="1">
      <alignment horizontal="left" vertical="top" wrapText="1"/>
      <protection locked="0"/>
    </xf>
    <xf numFmtId="0" fontId="41" fillId="0" borderId="2" xfId="0" applyFont="1" applyBorder="1" applyAlignment="1">
      <alignment vertical="center" wrapText="1"/>
    </xf>
    <xf numFmtId="0" fontId="41" fillId="0" borderId="3" xfId="0" applyFont="1" applyBorder="1" applyAlignment="1">
      <alignment vertical="center" wrapText="1"/>
    </xf>
    <xf numFmtId="0" fontId="41" fillId="0" borderId="2" xfId="0" applyFont="1" applyBorder="1" applyAlignment="1">
      <alignment vertical="top" wrapText="1"/>
    </xf>
    <xf numFmtId="0" fontId="41" fillId="11" borderId="2" xfId="0" applyFont="1" applyFill="1" applyBorder="1" applyAlignment="1" applyProtection="1">
      <alignment horizontal="left" vertical="top" wrapText="1"/>
      <protection locked="0"/>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pplyProtection="1">
      <alignment horizontal="left" vertical="center" wrapText="1"/>
      <protection locked="0"/>
    </xf>
    <xf numFmtId="0" fontId="41" fillId="0" borderId="2" xfId="0" applyFont="1" applyBorder="1" applyAlignment="1">
      <alignment horizontal="left" vertical="center" wrapText="1"/>
    </xf>
    <xf numFmtId="0" fontId="41" fillId="0" borderId="3" xfId="0" applyFont="1" applyBorder="1" applyAlignment="1" applyProtection="1">
      <alignment horizontal="center" vertical="center" wrapText="1"/>
      <protection locked="0"/>
    </xf>
    <xf numFmtId="14" fontId="51" fillId="0" borderId="38" xfId="0" applyNumberFormat="1" applyFont="1" applyBorder="1" applyAlignment="1" applyProtection="1">
      <alignment horizontal="center" vertical="center" wrapText="1"/>
      <protection locked="0"/>
    </xf>
    <xf numFmtId="0" fontId="52" fillId="0" borderId="37" xfId="0" applyFont="1" applyBorder="1" applyAlignment="1">
      <alignment horizontal="left" vertical="top"/>
    </xf>
    <xf numFmtId="0" fontId="27" fillId="30" borderId="2" xfId="0" applyFont="1" applyFill="1" applyBorder="1" applyAlignment="1">
      <alignment horizontal="center" vertical="top" wrapText="1"/>
    </xf>
    <xf numFmtId="0" fontId="27" fillId="30" borderId="2" xfId="0" applyFont="1" applyFill="1" applyBorder="1" applyAlignment="1">
      <alignment horizontal="left" vertical="top" wrapText="1"/>
    </xf>
    <xf numFmtId="0" fontId="27" fillId="30" borderId="2" xfId="0" applyFont="1" applyFill="1" applyBorder="1" applyAlignment="1">
      <alignment horizontal="center"/>
    </xf>
    <xf numFmtId="0" fontId="56" fillId="0" borderId="2" xfId="3" applyBorder="1" applyAlignment="1">
      <alignment horizontal="left" vertical="top" wrapText="1"/>
    </xf>
    <xf numFmtId="0" fontId="26" fillId="0" borderId="2" xfId="0" applyFont="1" applyBorder="1" applyAlignment="1">
      <alignment horizontal="center" vertical="top" wrapText="1"/>
    </xf>
    <xf numFmtId="0" fontId="0" fillId="0" borderId="0" xfId="0" applyAlignment="1">
      <alignment vertical="center" wrapText="1"/>
    </xf>
    <xf numFmtId="0" fontId="53" fillId="0" borderId="0" xfId="0" applyFont="1" applyAlignment="1">
      <alignment vertical="center" wrapText="1"/>
    </xf>
    <xf numFmtId="0" fontId="58" fillId="0" borderId="2" xfId="0" applyFont="1" applyBorder="1" applyAlignment="1">
      <alignment horizontal="left" vertical="top" wrapText="1"/>
    </xf>
    <xf numFmtId="0" fontId="59" fillId="0" borderId="2" xfId="0" applyFont="1" applyBorder="1" applyAlignment="1">
      <alignment horizontal="center" vertical="top" wrapText="1"/>
    </xf>
    <xf numFmtId="0" fontId="31" fillId="0" borderId="2" xfId="0" applyFont="1" applyBorder="1" applyAlignment="1">
      <alignment horizontal="center" vertical="top" wrapText="1"/>
    </xf>
    <xf numFmtId="0" fontId="0" fillId="0" borderId="0" xfId="0" applyAlignment="1">
      <alignment horizontal="center" vertical="top" wrapText="1"/>
    </xf>
    <xf numFmtId="0" fontId="54" fillId="0" borderId="2" xfId="0" applyFont="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47" fillId="8" borderId="2" xfId="0" applyFont="1" applyFill="1" applyBorder="1" applyAlignment="1">
      <alignment horizontal="center" vertical="top" wrapText="1"/>
    </xf>
    <xf numFmtId="0" fontId="57" fillId="8" borderId="2" xfId="0" applyFont="1" applyFill="1" applyBorder="1" applyAlignment="1">
      <alignment horizontal="center" vertical="top" wrapText="1"/>
    </xf>
    <xf numFmtId="0" fontId="4" fillId="9" borderId="2" xfId="0" applyFont="1" applyFill="1" applyBorder="1" applyAlignment="1">
      <alignment horizontal="center" vertical="top" wrapText="1"/>
    </xf>
    <xf numFmtId="0" fontId="8" fillId="0" borderId="2" xfId="0" applyFont="1" applyBorder="1" applyAlignment="1">
      <alignment vertical="top" wrapText="1"/>
    </xf>
    <xf numFmtId="0" fontId="60" fillId="0" borderId="2" xfId="0" applyFont="1" applyBorder="1" applyAlignment="1">
      <alignment vertical="top" wrapText="1"/>
    </xf>
    <xf numFmtId="0" fontId="61" fillId="0" borderId="2" xfId="0" applyFont="1" applyBorder="1" applyAlignment="1">
      <alignment vertical="top" wrapText="1"/>
    </xf>
    <xf numFmtId="0" fontId="62" fillId="0" borderId="2" xfId="0" applyFont="1" applyBorder="1" applyAlignment="1">
      <alignment vertical="top" wrapText="1"/>
    </xf>
    <xf numFmtId="0" fontId="0" fillId="0" borderId="0" xfId="0" applyAlignment="1">
      <alignment vertical="top"/>
    </xf>
    <xf numFmtId="0" fontId="63" fillId="0" borderId="2" xfId="0" applyFont="1" applyBorder="1" applyAlignment="1">
      <alignment horizontal="left" vertical="top" wrapText="1"/>
    </xf>
    <xf numFmtId="0" fontId="64" fillId="0" borderId="2" xfId="0" applyFont="1" applyBorder="1" applyAlignment="1">
      <alignment horizontal="left" vertical="top" wrapText="1"/>
    </xf>
    <xf numFmtId="0" fontId="63" fillId="0" borderId="0" xfId="0" applyFont="1" applyAlignment="1">
      <alignment horizontal="left" vertical="top" wrapText="1"/>
    </xf>
    <xf numFmtId="0" fontId="46" fillId="31" borderId="2" xfId="0" applyFont="1" applyFill="1" applyBorder="1" applyAlignment="1">
      <alignment horizontal="center" vertical="center" wrapText="1"/>
    </xf>
    <xf numFmtId="0" fontId="65" fillId="33" borderId="2" xfId="0" applyFont="1" applyFill="1" applyBorder="1" applyAlignment="1">
      <alignment vertical="center" wrapText="1"/>
    </xf>
    <xf numFmtId="0" fontId="67" fillId="0" borderId="2" xfId="0" applyFont="1" applyBorder="1" applyAlignment="1">
      <alignment vertical="center" wrapText="1"/>
    </xf>
    <xf numFmtId="0" fontId="0" fillId="0" borderId="2" xfId="0" applyBorder="1" applyAlignment="1">
      <alignment horizontal="left" vertical="top" wrapText="1"/>
    </xf>
    <xf numFmtId="0" fontId="0" fillId="0" borderId="2" xfId="0" applyBorder="1" applyAlignment="1">
      <alignment horizontal="center" vertical="top" wrapText="1"/>
    </xf>
    <xf numFmtId="0" fontId="0" fillId="0" borderId="0" xfId="0" applyAlignment="1">
      <alignment wrapText="1"/>
    </xf>
    <xf numFmtId="0" fontId="2" fillId="0" borderId="2" xfId="0" applyFont="1" applyBorder="1" applyAlignment="1">
      <alignment horizontal="left" vertical="top" wrapText="1"/>
    </xf>
    <xf numFmtId="0" fontId="14" fillId="0" borderId="2" xfId="0" applyFont="1" applyBorder="1" applyAlignment="1">
      <alignment horizontal="center" vertical="top" wrapText="1"/>
    </xf>
    <xf numFmtId="0" fontId="33" fillId="0" borderId="3" xfId="0" applyFont="1" applyBorder="1"/>
    <xf numFmtId="0" fontId="71" fillId="25" borderId="2" xfId="0" applyFont="1" applyFill="1" applyBorder="1" applyAlignment="1">
      <alignment horizontal="center" vertical="center"/>
    </xf>
    <xf numFmtId="0" fontId="71" fillId="0" borderId="2" xfId="0" applyFont="1" applyBorder="1" applyAlignment="1">
      <alignment vertical="center"/>
    </xf>
    <xf numFmtId="0" fontId="72" fillId="0" borderId="2" xfId="0" applyFont="1" applyBorder="1" applyAlignment="1">
      <alignment horizontal="center" vertical="center"/>
    </xf>
    <xf numFmtId="0" fontId="71" fillId="26" borderId="2" xfId="0" applyFont="1" applyFill="1" applyBorder="1" applyAlignment="1">
      <alignment horizontal="center" vertical="center"/>
    </xf>
    <xf numFmtId="0" fontId="71" fillId="0" borderId="2" xfId="0" applyFont="1" applyBorder="1" applyAlignment="1">
      <alignment vertical="center" wrapText="1"/>
    </xf>
    <xf numFmtId="0" fontId="71" fillId="27" borderId="2" xfId="0" applyFont="1" applyFill="1" applyBorder="1" applyAlignment="1">
      <alignment horizontal="center" vertical="center"/>
    </xf>
    <xf numFmtId="0" fontId="71" fillId="28" borderId="2" xfId="0" applyFont="1" applyFill="1" applyBorder="1" applyAlignment="1">
      <alignment horizontal="center" vertical="center"/>
    </xf>
    <xf numFmtId="0" fontId="71" fillId="29" borderId="2" xfId="0" applyFont="1" applyFill="1" applyBorder="1" applyAlignment="1">
      <alignment horizontal="center" vertical="center"/>
    </xf>
    <xf numFmtId="0" fontId="74" fillId="24" borderId="2" xfId="0" applyFont="1" applyFill="1" applyBorder="1"/>
    <xf numFmtId="0" fontId="74" fillId="24" borderId="2" xfId="0" applyFont="1" applyFill="1" applyBorder="1" applyAlignment="1">
      <alignment horizontal="center"/>
    </xf>
    <xf numFmtId="0" fontId="73" fillId="23" borderId="2" xfId="0" applyFont="1" applyFill="1" applyBorder="1" applyAlignment="1">
      <alignment horizontal="left" vertical="center"/>
    </xf>
    <xf numFmtId="0" fontId="73" fillId="23" borderId="2" xfId="0" applyFont="1" applyFill="1" applyBorder="1" applyAlignment="1">
      <alignment horizontal="center" vertical="center"/>
    </xf>
    <xf numFmtId="0" fontId="1" fillId="0" borderId="3" xfId="0" applyFont="1" applyBorder="1" applyAlignment="1">
      <alignment horizontal="left" wrapText="1"/>
    </xf>
    <xf numFmtId="0" fontId="66" fillId="0" borderId="2" xfId="0" applyFont="1" applyBorder="1" applyAlignment="1">
      <alignment vertical="center" wrapText="1"/>
    </xf>
    <xf numFmtId="0" fontId="0" fillId="0" borderId="38" xfId="0" applyBorder="1"/>
    <xf numFmtId="0" fontId="67" fillId="0" borderId="2" xfId="0" applyFont="1" applyBorder="1" applyAlignment="1">
      <alignment vertical="center" wrapText="1"/>
    </xf>
    <xf numFmtId="0" fontId="0" fillId="0" borderId="39" xfId="0" applyBorder="1"/>
    <xf numFmtId="0" fontId="23" fillId="0" borderId="2" xfId="0" applyFont="1" applyBorder="1" applyAlignment="1">
      <alignment horizontal="left" vertical="top" wrapText="1"/>
    </xf>
    <xf numFmtId="0" fontId="0" fillId="0" borderId="4" xfId="0" applyBorder="1"/>
    <xf numFmtId="0" fontId="0" fillId="0" borderId="3" xfId="0" applyBorder="1"/>
    <xf numFmtId="0" fontId="68" fillId="0" borderId="0" xfId="0" applyFont="1"/>
    <xf numFmtId="0" fontId="18" fillId="0" borderId="0" xfId="0" applyFont="1" applyAlignment="1">
      <alignment wrapText="1"/>
    </xf>
    <xf numFmtId="0" fontId="69" fillId="0" borderId="0" xfId="0" applyFont="1" applyAlignment="1">
      <alignment horizontal="left" vertical="top" wrapText="1"/>
    </xf>
    <xf numFmtId="0" fontId="70" fillId="0" borderId="0" xfId="0" applyFont="1" applyAlignment="1">
      <alignment horizontal="center" vertical="center" wrapText="1"/>
    </xf>
    <xf numFmtId="0" fontId="49" fillId="31" borderId="2" xfId="0" applyFont="1" applyFill="1" applyBorder="1" applyAlignment="1" applyProtection="1">
      <alignment horizontal="center" vertical="center" wrapText="1"/>
      <protection locked="0"/>
    </xf>
    <xf numFmtId="0" fontId="0" fillId="0" borderId="4" xfId="0" applyBorder="1" applyProtection="1">
      <protection locked="0"/>
    </xf>
    <xf numFmtId="0" fontId="0" fillId="0" borderId="3" xfId="0" applyBorder="1" applyProtection="1">
      <protection locked="0"/>
    </xf>
    <xf numFmtId="0" fontId="48" fillId="31" borderId="2" xfId="0" applyFont="1" applyFill="1" applyBorder="1" applyAlignment="1" applyProtection="1">
      <alignment horizontal="center" vertical="center" wrapText="1"/>
      <protection locked="0"/>
    </xf>
    <xf numFmtId="0" fontId="0" fillId="0" borderId="36" xfId="0" applyBorder="1" applyAlignment="1">
      <alignment horizontal="left" wrapText="1"/>
    </xf>
    <xf numFmtId="0" fontId="0" fillId="0" borderId="42" xfId="0" applyBorder="1"/>
    <xf numFmtId="0" fontId="0" fillId="0" borderId="30" xfId="0" applyBorder="1"/>
    <xf numFmtId="0" fontId="11" fillId="0" borderId="15" xfId="0" applyFont="1" applyBorder="1" applyAlignment="1">
      <alignment horizontal="left" vertical="top" wrapText="1"/>
    </xf>
    <xf numFmtId="0" fontId="0" fillId="0" borderId="20" xfId="0" applyBorder="1"/>
    <xf numFmtId="0" fontId="0" fillId="0" borderId="32" xfId="0" applyBorder="1" applyAlignment="1">
      <alignment horizontal="left" vertical="top" wrapText="1"/>
    </xf>
    <xf numFmtId="0" fontId="11" fillId="0" borderId="10" xfId="0" applyFont="1" applyBorder="1" applyAlignment="1">
      <alignment vertical="top" wrapText="1"/>
    </xf>
    <xf numFmtId="0" fontId="0" fillId="0" borderId="40" xfId="0" applyBorder="1"/>
    <xf numFmtId="0" fontId="0" fillId="0" borderId="10" xfId="0" applyBorder="1"/>
    <xf numFmtId="0" fontId="11" fillId="0" borderId="3" xfId="0" applyFont="1" applyBorder="1" applyAlignment="1">
      <alignment horizontal="left" vertical="top" wrapText="1"/>
    </xf>
    <xf numFmtId="0" fontId="0" fillId="0" borderId="6" xfId="0" applyBorder="1"/>
    <xf numFmtId="0" fontId="11" fillId="0" borderId="21" xfId="0" applyFont="1" applyBorder="1" applyAlignment="1">
      <alignment horizontal="left" vertical="top" wrapText="1"/>
    </xf>
    <xf numFmtId="0" fontId="0" fillId="0" borderId="41" xfId="0" applyBorder="1"/>
    <xf numFmtId="0" fontId="0" fillId="0" borderId="19" xfId="0" applyBorder="1"/>
    <xf numFmtId="0" fontId="11" fillId="0" borderId="30" xfId="0" applyFont="1" applyBorder="1" applyAlignment="1">
      <alignment vertical="top" wrapText="1"/>
    </xf>
    <xf numFmtId="0" fontId="11" fillId="0" borderId="19" xfId="0" applyFont="1" applyBorder="1" applyAlignment="1">
      <alignment horizontal="left" vertical="top" wrapText="1"/>
    </xf>
    <xf numFmtId="0" fontId="10" fillId="22" borderId="37" xfId="0" applyFont="1" applyFill="1" applyBorder="1" applyAlignment="1">
      <alignment vertical="top" wrapText="1"/>
    </xf>
    <xf numFmtId="0" fontId="0" fillId="0" borderId="28" xfId="0" applyBorder="1"/>
    <xf numFmtId="0" fontId="0" fillId="0" borderId="29" xfId="0" applyBorder="1"/>
    <xf numFmtId="0" fontId="10" fillId="19" borderId="12" xfId="0" applyFont="1" applyFill="1" applyBorder="1" applyAlignment="1">
      <alignment horizontal="left" vertical="center" wrapText="1"/>
    </xf>
    <xf numFmtId="0" fontId="10" fillId="15" borderId="27" xfId="0" applyFont="1" applyFill="1" applyBorder="1" applyAlignment="1">
      <alignment horizontal="center" vertical="center" textRotation="90"/>
    </xf>
    <xf numFmtId="0" fontId="0" fillId="0" borderId="14" xfId="0" applyBorder="1"/>
    <xf numFmtId="0" fontId="0" fillId="0" borderId="17" xfId="0" applyBorder="1"/>
    <xf numFmtId="0" fontId="10" fillId="19" borderId="37" xfId="0" applyFont="1" applyFill="1" applyBorder="1" applyAlignment="1">
      <alignment horizontal="left" vertical="top" wrapText="1"/>
    </xf>
    <xf numFmtId="0" fontId="0" fillId="0" borderId="18" xfId="0" applyBorder="1"/>
    <xf numFmtId="0" fontId="11" fillId="0" borderId="3" xfId="0" applyFont="1" applyBorder="1" applyAlignment="1">
      <alignment vertical="top" wrapText="1"/>
    </xf>
    <xf numFmtId="0" fontId="10" fillId="19" borderId="18" xfId="0" applyFont="1" applyFill="1" applyBorder="1" applyAlignment="1">
      <alignment horizontal="center" vertical="center"/>
    </xf>
    <xf numFmtId="0" fontId="0" fillId="0" borderId="25" xfId="0" applyBorder="1"/>
    <xf numFmtId="0" fontId="0" fillId="0" borderId="26" xfId="0" applyBorder="1"/>
    <xf numFmtId="0" fontId="31" fillId="0" borderId="2" xfId="0" applyFont="1" applyBorder="1" applyAlignment="1">
      <alignment horizontal="left" vertical="top" wrapText="1"/>
    </xf>
  </cellXfs>
  <cellStyles count="4">
    <cellStyle name="Hyperlink" xfId="3" builtinId="8"/>
    <cellStyle name="Normal" xfId="0" builtinId="0"/>
    <cellStyle name="Normal 2 3" xfId="1" xr:uid="{00000000-0005-0000-0000-000001000000}"/>
    <cellStyle name="Normal 4" xfId="2" xr:uid="{00000000-0005-0000-0000-000002000000}"/>
  </cellStyles>
  <dxfs count="66">
    <dxf>
      <font>
        <color rgb="FF9C0006"/>
      </font>
      <fill>
        <patternFill>
          <bgColor rgb="FFFFC7CE"/>
        </patternFill>
      </fill>
    </dxf>
    <dxf>
      <font>
        <b/>
      </font>
      <fill>
        <patternFill>
          <bgColor theme="9" tint="-0.24994659260841701"/>
        </patternFill>
      </fill>
    </dxf>
    <dxf>
      <font>
        <b/>
        <color theme="0"/>
      </font>
      <fill>
        <patternFill>
          <bgColor theme="5" tint="0.39994506668294322"/>
        </patternFill>
      </fill>
    </dxf>
    <dxf>
      <font>
        <b/>
        <color theme="1"/>
      </font>
      <fill>
        <patternFill>
          <bgColor theme="9" tint="0.39994506668294322"/>
        </patternFill>
      </fill>
    </dxf>
    <dxf>
      <font>
        <color theme="1"/>
      </font>
      <fill>
        <patternFill>
          <bgColor rgb="FFFFFF99"/>
        </patternFill>
      </fill>
    </dxf>
    <dxf>
      <fill>
        <patternFill>
          <bgColor theme="6" tint="0.39994506668294322"/>
        </patternFill>
      </fill>
    </dxf>
    <dxf>
      <fill>
        <patternFill>
          <bgColor rgb="FFE36C0A"/>
        </patternFill>
      </fill>
    </dxf>
    <dxf>
      <fill>
        <patternFill>
          <bgColor rgb="FFFFC000"/>
        </patternFill>
      </fill>
    </dxf>
    <dxf>
      <fill>
        <patternFill>
          <bgColor rgb="FFFFFF00"/>
        </patternFill>
      </fill>
    </dxf>
    <dxf>
      <fill>
        <patternFill>
          <bgColor rgb="FF92D050"/>
        </patternFill>
      </fill>
    </dxf>
    <dxf>
      <fill>
        <patternFill>
          <bgColor rgb="FFE36C0A"/>
        </patternFill>
      </fill>
    </dxf>
    <dxf>
      <fill>
        <patternFill>
          <bgColor rgb="FFD99594"/>
        </patternFill>
      </fill>
    </dxf>
    <dxf>
      <fill>
        <patternFill>
          <bgColor rgb="FFFABF8F"/>
        </patternFill>
      </fill>
    </dxf>
    <dxf>
      <fill>
        <patternFill>
          <bgColor rgb="FFFFFF66"/>
        </patternFill>
      </fill>
    </dxf>
    <dxf>
      <fill>
        <patternFill>
          <bgColor rgb="FF9EFEB5"/>
        </patternFill>
      </fill>
    </dxf>
    <dxf>
      <font>
        <b/>
        <strike val="0"/>
      </font>
      <numFmt numFmtId="0" formatCode="General"/>
      <fill>
        <patternFill>
          <bgColor rgb="FFFFC000"/>
        </patternFill>
      </fill>
    </dxf>
    <dxf>
      <font>
        <strike val="0"/>
      </font>
      <fill>
        <patternFill>
          <bgColor rgb="FF0070C0"/>
        </patternFill>
      </fill>
    </dxf>
    <dxf>
      <fill>
        <patternFill>
          <bgColor rgb="FFFFFF00"/>
        </patternFill>
      </fill>
    </dxf>
    <dxf>
      <font>
        <color theme="0"/>
      </font>
      <fill>
        <patternFill>
          <bgColor theme="2" tint="-0.499984740745262"/>
        </patternFill>
      </fill>
    </dxf>
    <dxf>
      <fill>
        <patternFill>
          <bgColor theme="9" tint="0.39994506668294322"/>
        </patternFill>
      </fill>
    </dxf>
    <dxf>
      <fill>
        <patternFill>
          <bgColor theme="7" tint="0.39994506668294322"/>
        </patternFill>
      </fill>
    </dxf>
    <dxf>
      <fill>
        <patternFill>
          <bgColor theme="8"/>
        </patternFill>
      </fill>
    </dxf>
    <dxf>
      <fill>
        <patternFill>
          <bgColor rgb="FF92D050"/>
        </patternFill>
      </fill>
    </dxf>
    <dxf>
      <fill>
        <patternFill>
          <bgColor theme="0" tint="-0.34998626667073579"/>
        </patternFill>
      </fill>
    </dxf>
    <dxf>
      <font>
        <strike val="0"/>
      </font>
      <numFmt numFmtId="0" formatCode="General"/>
      <fill>
        <patternFill>
          <bgColor theme="3" tint="0.59996337778862885"/>
        </patternFill>
      </fill>
    </dxf>
    <dxf>
      <font>
        <strike val="0"/>
      </font>
      <numFmt numFmtId="0" formatCode="General"/>
      <fill>
        <patternFill>
          <bgColor theme="7" tint="0.59996337778862885"/>
        </patternFill>
      </fill>
    </dxf>
    <dxf>
      <font>
        <strike val="0"/>
      </font>
      <numFmt numFmtId="0" formatCode="General"/>
      <fill>
        <patternFill>
          <bgColor rgb="FFF6F6A8"/>
        </patternFill>
      </fill>
    </dxf>
    <dxf>
      <font>
        <strike val="0"/>
      </font>
      <numFmt numFmtId="0" formatCode="General"/>
      <fill>
        <patternFill>
          <bgColor theme="6" tint="0.59996337778862885"/>
        </patternFill>
      </fill>
    </dxf>
    <dxf>
      <font>
        <strike val="0"/>
      </font>
      <numFmt numFmtId="0" formatCode="General"/>
      <fill>
        <patternFill>
          <bgColor theme="0" tint="-0.14993743705557422"/>
        </patternFill>
      </fill>
    </dxf>
    <dxf>
      <font>
        <strike val="0"/>
      </font>
      <numFmt numFmtId="0" formatCode="General"/>
      <fill>
        <patternFill>
          <bgColor theme="9" tint="0.39994506668294322"/>
        </patternFill>
      </fill>
    </dxf>
    <dxf>
      <font>
        <strike val="0"/>
      </font>
      <numFmt numFmtId="0" formatCode="General"/>
      <fill>
        <patternFill>
          <bgColor theme="5" tint="0.59996337778862885"/>
        </patternFill>
      </fill>
    </dxf>
    <dxf>
      <font>
        <strike val="0"/>
      </font>
      <numFmt numFmtId="0" formatCode="General"/>
      <fill>
        <patternFill>
          <bgColor theme="2" tint="-0.24994659260841701"/>
        </patternFill>
      </fill>
    </dxf>
    <dxf>
      <font>
        <strike val="0"/>
        <color theme="0"/>
      </font>
      <numFmt numFmtId="0" formatCode="General"/>
      <fill>
        <patternFill>
          <bgColor theme="1" tint="0.34998626667073579"/>
        </patternFill>
      </fill>
    </dxf>
    <dxf>
      <font>
        <strike val="0"/>
      </font>
      <numFmt numFmtId="0" formatCode="General"/>
      <fill>
        <patternFill>
          <bgColor theme="8" tint="0.39994506668294322"/>
        </patternFill>
      </fill>
    </dxf>
    <dxf>
      <font>
        <b/>
        <strike val="0"/>
      </font>
      <numFmt numFmtId="0" formatCode="General"/>
      <fill>
        <patternFill>
          <bgColor rgb="FFFFC000"/>
        </patternFill>
      </fill>
    </dxf>
    <dxf>
      <font>
        <strike val="0"/>
      </font>
      <fill>
        <patternFill>
          <bgColor rgb="FF0070C0"/>
        </patternFill>
      </fill>
    </dxf>
    <dxf>
      <fill>
        <patternFill>
          <bgColor rgb="FFFFFF00"/>
        </patternFill>
      </fill>
    </dxf>
    <dxf>
      <font>
        <color theme="0"/>
      </font>
      <fill>
        <patternFill>
          <bgColor theme="2" tint="-0.499984740745262"/>
        </patternFill>
      </fill>
    </dxf>
    <dxf>
      <fill>
        <patternFill>
          <bgColor theme="9" tint="0.39994506668294322"/>
        </patternFill>
      </fill>
    </dxf>
    <dxf>
      <fill>
        <patternFill>
          <bgColor theme="7" tint="0.39994506668294322"/>
        </patternFill>
      </fill>
    </dxf>
    <dxf>
      <fill>
        <patternFill>
          <bgColor theme="8"/>
        </patternFill>
      </fill>
    </dxf>
    <dxf>
      <fill>
        <patternFill>
          <bgColor rgb="FF92D050"/>
        </patternFill>
      </fill>
    </dxf>
    <dxf>
      <fill>
        <patternFill>
          <bgColor theme="0" tint="-0.34998626667073579"/>
        </patternFill>
      </fill>
    </dxf>
    <dxf>
      <font>
        <b/>
        <strike val="0"/>
      </font>
      <numFmt numFmtId="0" formatCode="General"/>
      <fill>
        <patternFill>
          <bgColor rgb="FFFFC000"/>
        </patternFill>
      </fill>
    </dxf>
    <dxf>
      <font>
        <strike val="0"/>
      </font>
      <fill>
        <patternFill>
          <bgColor rgb="FF0070C0"/>
        </patternFill>
      </fill>
    </dxf>
    <dxf>
      <fill>
        <patternFill>
          <bgColor rgb="FFFFFF00"/>
        </patternFill>
      </fill>
    </dxf>
    <dxf>
      <font>
        <color theme="0"/>
      </font>
      <fill>
        <patternFill>
          <bgColor theme="2" tint="-0.499984740745262"/>
        </patternFill>
      </fill>
    </dxf>
    <dxf>
      <fill>
        <patternFill>
          <bgColor theme="9" tint="0.39994506668294322"/>
        </patternFill>
      </fill>
    </dxf>
    <dxf>
      <fill>
        <patternFill>
          <bgColor theme="7" tint="0.39994506668294322"/>
        </patternFill>
      </fill>
    </dxf>
    <dxf>
      <fill>
        <patternFill>
          <bgColor theme="8"/>
        </patternFill>
      </fill>
    </dxf>
    <dxf>
      <fill>
        <patternFill>
          <bgColor rgb="FF92D050"/>
        </patternFill>
      </fill>
    </dxf>
    <dxf>
      <fill>
        <patternFill>
          <bgColor theme="0" tint="-0.34998626667073579"/>
        </patternFill>
      </fill>
    </dxf>
    <dxf>
      <fill>
        <patternFill>
          <bgColor rgb="FFE36C0A"/>
        </patternFill>
      </fill>
    </dxf>
    <dxf>
      <fill>
        <patternFill>
          <bgColor rgb="FFD99594"/>
        </patternFill>
      </fill>
    </dxf>
    <dxf>
      <fill>
        <patternFill>
          <bgColor rgb="FFFABF8F"/>
        </patternFill>
      </fill>
    </dxf>
    <dxf>
      <fill>
        <patternFill>
          <bgColor rgb="FFFFFF66"/>
        </patternFill>
      </fill>
    </dxf>
    <dxf>
      <fill>
        <patternFill>
          <bgColor rgb="FF9EFEB5"/>
        </patternFill>
      </fill>
    </dxf>
    <dxf>
      <font>
        <b/>
        <strike val="0"/>
      </font>
      <numFmt numFmtId="0" formatCode="General"/>
      <fill>
        <patternFill>
          <bgColor rgb="FFFFC000"/>
        </patternFill>
      </fill>
    </dxf>
    <dxf>
      <font>
        <strike val="0"/>
      </font>
      <fill>
        <patternFill>
          <bgColor rgb="FF0070C0"/>
        </patternFill>
      </fill>
    </dxf>
    <dxf>
      <fill>
        <patternFill>
          <bgColor rgb="FFFFFF00"/>
        </patternFill>
      </fill>
    </dxf>
    <dxf>
      <font>
        <color theme="0"/>
      </font>
      <fill>
        <patternFill>
          <bgColor theme="2" tint="-0.499984740745262"/>
        </patternFill>
      </fill>
    </dxf>
    <dxf>
      <fill>
        <patternFill>
          <bgColor theme="9" tint="0.39994506668294322"/>
        </patternFill>
      </fill>
    </dxf>
    <dxf>
      <fill>
        <patternFill>
          <bgColor theme="7" tint="0.39994506668294322"/>
        </patternFill>
      </fill>
    </dxf>
    <dxf>
      <fill>
        <patternFill>
          <bgColor theme="8"/>
        </patternFill>
      </fill>
    </dxf>
    <dxf>
      <fill>
        <patternFill>
          <bgColor rgb="FF92D050"/>
        </patternFill>
      </fill>
    </dxf>
    <dxf>
      <fill>
        <patternFill>
          <bgColor theme="0"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2597728</xdr:colOff>
      <xdr:row>0</xdr:row>
      <xdr:rowOff>98815</xdr:rowOff>
    </xdr:from>
    <xdr:to>
      <xdr:col>7</xdr:col>
      <xdr:colOff>378694</xdr:colOff>
      <xdr:row>4</xdr:row>
      <xdr:rowOff>87769</xdr:rowOff>
    </xdr:to>
    <xdr:pic>
      <xdr:nvPicPr>
        <xdr:cNvPr id="2" name="Picture 1">
          <a:extLst>
            <a:ext uri="{FF2B5EF4-FFF2-40B4-BE49-F238E27FC236}">
              <a16:creationId xmlns:a16="http://schemas.microsoft.com/office/drawing/2014/main" id="{8DA2C9C0-6270-4F16-C383-885E7238143E}"/>
            </a:ext>
          </a:extLst>
        </xdr:cNvPr>
        <xdr:cNvPicPr>
          <a:picLocks noChangeAspect="1"/>
        </xdr:cNvPicPr>
      </xdr:nvPicPr>
      <xdr:blipFill>
        <a:blip xmlns:r="http://schemas.openxmlformats.org/officeDocument/2006/relationships" r:embed="rId1"/>
        <a:stretch>
          <a:fillRect/>
        </a:stretch>
      </xdr:blipFill>
      <xdr:spPr>
        <a:xfrm>
          <a:off x="13366581" y="98815"/>
          <a:ext cx="3327878" cy="251027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hyperlink" Target="https://digital.nhs.uk/developer/guides-and-documentation/digital-onboarding?utm_source=chatgp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9"/>
  <sheetViews>
    <sheetView showGridLines="0" topLeftCell="A17" zoomScale="125" zoomScaleNormal="70" workbookViewId="0">
      <selection activeCell="D33" sqref="D33"/>
    </sheetView>
  </sheetViews>
  <sheetFormatPr baseColWidth="10" defaultColWidth="10.83203125" defaultRowHeight="13" x14ac:dyDescent="0.15"/>
  <cols>
    <col min="1" max="1" width="5.5" style="143" customWidth="1"/>
    <col min="2" max="2" width="31.1640625" style="143" customWidth="1"/>
    <col min="3" max="3" width="43.1640625" style="143" customWidth="1"/>
    <col min="4" max="4" width="47.6640625" style="143" customWidth="1"/>
    <col min="5" max="5" width="34.1640625" style="143" customWidth="1"/>
    <col min="6" max="6" width="52.6640625" style="143" customWidth="1"/>
    <col min="7" max="7" width="30.5" style="143" customWidth="1"/>
    <col min="8" max="8" width="10.83203125" style="143" customWidth="1"/>
    <col min="9" max="16384" width="10.83203125" style="143"/>
  </cols>
  <sheetData>
    <row r="1" spans="2:6" ht="95.25" customHeight="1" x14ac:dyDescent="0.15"/>
    <row r="2" spans="2:6" ht="72" customHeight="1" x14ac:dyDescent="0.15">
      <c r="B2" s="246" t="s">
        <v>638</v>
      </c>
      <c r="C2" s="246"/>
      <c r="D2" s="246"/>
      <c r="E2" s="246"/>
      <c r="F2" s="246"/>
    </row>
    <row r="3" spans="2:6" ht="15.75" customHeight="1" x14ac:dyDescent="0.15">
      <c r="B3" s="139"/>
      <c r="C3" s="140"/>
      <c r="D3" s="141"/>
      <c r="E3" s="142"/>
      <c r="F3" s="139"/>
    </row>
    <row r="4" spans="2:6" ht="15" customHeight="1" x14ac:dyDescent="0.15">
      <c r="C4" s="140"/>
      <c r="D4" s="144"/>
      <c r="E4" s="145"/>
      <c r="F4" s="140"/>
    </row>
    <row r="5" spans="2:6" ht="14" x14ac:dyDescent="0.15">
      <c r="B5" s="139"/>
      <c r="C5" s="140"/>
      <c r="D5" s="144"/>
      <c r="E5" s="145"/>
      <c r="F5" s="140"/>
    </row>
    <row r="6" spans="2:6" ht="14" x14ac:dyDescent="0.15">
      <c r="B6" s="139"/>
      <c r="C6" s="140"/>
      <c r="D6" s="144"/>
      <c r="E6" s="145"/>
      <c r="F6" s="140"/>
    </row>
    <row r="7" spans="2:6" ht="14" x14ac:dyDescent="0.15">
      <c r="B7" s="139"/>
      <c r="C7" s="140"/>
      <c r="D7" s="144"/>
      <c r="E7" s="145"/>
      <c r="F7" s="140"/>
    </row>
    <row r="8" spans="2:6" x14ac:dyDescent="0.15">
      <c r="B8" s="139"/>
      <c r="C8" s="140"/>
      <c r="D8" s="139"/>
      <c r="E8" s="140"/>
      <c r="F8" s="140"/>
    </row>
    <row r="9" spans="2:6" ht="15" x14ac:dyDescent="0.2">
      <c r="B9" s="50" t="s">
        <v>74</v>
      </c>
      <c r="C9" s="160"/>
      <c r="D9" s="146"/>
      <c r="E9" s="51" t="s">
        <v>75</v>
      </c>
      <c r="F9" s="161"/>
    </row>
    <row r="10" spans="2:6" ht="15" x14ac:dyDescent="0.2">
      <c r="B10" s="52" t="s">
        <v>76</v>
      </c>
      <c r="C10" s="53" t="s">
        <v>77</v>
      </c>
      <c r="D10" s="148"/>
      <c r="E10" s="54" t="s">
        <v>78</v>
      </c>
      <c r="F10" s="54" t="s">
        <v>79</v>
      </c>
    </row>
    <row r="11" spans="2:6" ht="15" x14ac:dyDescent="0.2">
      <c r="B11" s="52" t="s">
        <v>80</v>
      </c>
      <c r="C11" s="55" t="s">
        <v>81</v>
      </c>
      <c r="D11" s="149"/>
      <c r="E11" s="56" t="s">
        <v>82</v>
      </c>
      <c r="F11" s="53" t="s">
        <v>83</v>
      </c>
    </row>
    <row r="12" spans="2:6" ht="15" x14ac:dyDescent="0.2">
      <c r="B12" s="52" t="s">
        <v>84</v>
      </c>
      <c r="C12" s="53" t="s">
        <v>85</v>
      </c>
      <c r="D12" s="150"/>
      <c r="E12" s="56"/>
      <c r="F12" s="53"/>
    </row>
    <row r="13" spans="2:6" ht="15" x14ac:dyDescent="0.2">
      <c r="B13" s="52" t="s">
        <v>86</v>
      </c>
      <c r="C13" s="57" t="s">
        <v>87</v>
      </c>
      <c r="D13" s="150"/>
      <c r="E13" s="56"/>
      <c r="F13" s="53"/>
    </row>
    <row r="14" spans="2:6" ht="15" x14ac:dyDescent="0.2">
      <c r="B14" s="52" t="s">
        <v>88</v>
      </c>
      <c r="C14" s="58" t="s">
        <v>639</v>
      </c>
      <c r="D14" s="151"/>
      <c r="E14" s="53"/>
      <c r="F14" s="66"/>
    </row>
    <row r="15" spans="2:6" ht="15" x14ac:dyDescent="0.2">
      <c r="B15" s="52" t="s">
        <v>90</v>
      </c>
      <c r="C15" s="58"/>
      <c r="D15" s="151"/>
      <c r="E15" s="51" t="s">
        <v>91</v>
      </c>
      <c r="F15" s="66"/>
    </row>
    <row r="16" spans="2:6" ht="15" x14ac:dyDescent="0.2">
      <c r="B16" s="52" t="s">
        <v>92</v>
      </c>
      <c r="C16" s="53"/>
      <c r="D16" s="152"/>
      <c r="E16" s="54" t="s">
        <v>78</v>
      </c>
      <c r="F16" s="54" t="s">
        <v>79</v>
      </c>
    </row>
    <row r="17" spans="2:7" ht="15" x14ac:dyDescent="0.2">
      <c r="B17" s="52" t="s">
        <v>93</v>
      </c>
      <c r="C17" s="53"/>
      <c r="D17" s="150"/>
      <c r="E17" s="162" t="s">
        <v>82</v>
      </c>
      <c r="F17" s="59" t="s">
        <v>94</v>
      </c>
      <c r="G17" s="150"/>
    </row>
    <row r="18" spans="2:7" ht="15" x14ac:dyDescent="0.2">
      <c r="B18" s="52" t="s">
        <v>95</v>
      </c>
      <c r="C18" s="53" t="s">
        <v>96</v>
      </c>
      <c r="D18" s="150"/>
      <c r="E18" s="162" t="s">
        <v>97</v>
      </c>
      <c r="F18" s="59" t="s">
        <v>98</v>
      </c>
      <c r="G18" s="150"/>
    </row>
    <row r="19" spans="2:7" ht="15" x14ac:dyDescent="0.2">
      <c r="B19" s="154"/>
      <c r="C19" s="147"/>
      <c r="D19" s="150"/>
      <c r="E19" s="162" t="s">
        <v>99</v>
      </c>
      <c r="F19" s="59" t="s">
        <v>98</v>
      </c>
      <c r="G19" s="150"/>
    </row>
    <row r="20" spans="2:7" ht="14" x14ac:dyDescent="0.2">
      <c r="B20" s="154"/>
      <c r="C20" s="147"/>
      <c r="D20" s="150"/>
      <c r="E20" s="155"/>
      <c r="F20" s="153"/>
      <c r="G20" s="150"/>
    </row>
    <row r="21" spans="2:7" ht="14" x14ac:dyDescent="0.2">
      <c r="B21" s="154"/>
      <c r="C21" s="147"/>
      <c r="D21" s="150"/>
      <c r="E21" s="155"/>
      <c r="F21" s="153"/>
      <c r="G21" s="150"/>
    </row>
    <row r="22" spans="2:7" ht="14" x14ac:dyDescent="0.2">
      <c r="B22" s="150"/>
      <c r="C22" s="150"/>
      <c r="D22" s="150"/>
      <c r="E22" s="150"/>
      <c r="F22" s="150"/>
      <c r="G22" s="150"/>
    </row>
    <row r="23" spans="2:7" ht="15" x14ac:dyDescent="0.2">
      <c r="B23" s="51" t="s">
        <v>100</v>
      </c>
      <c r="C23" s="53"/>
      <c r="D23" s="53"/>
      <c r="E23" s="53"/>
      <c r="F23" s="53"/>
      <c r="G23" s="53"/>
    </row>
    <row r="24" spans="2:7" ht="15" x14ac:dyDescent="0.2">
      <c r="B24" s="54" t="s">
        <v>101</v>
      </c>
      <c r="C24" s="54" t="s">
        <v>102</v>
      </c>
      <c r="D24" s="54" t="s">
        <v>103</v>
      </c>
      <c r="E24" s="54" t="s">
        <v>104</v>
      </c>
      <c r="F24" s="54" t="s">
        <v>105</v>
      </c>
      <c r="G24" s="54" t="s">
        <v>106</v>
      </c>
    </row>
    <row r="25" spans="2:7" ht="15" customHeight="1" x14ac:dyDescent="0.2">
      <c r="B25" s="60" t="s">
        <v>107</v>
      </c>
      <c r="C25" s="61" t="s">
        <v>108</v>
      </c>
      <c r="D25" s="62" t="s">
        <v>109</v>
      </c>
      <c r="E25" s="63" t="s">
        <v>110</v>
      </c>
      <c r="F25" s="64"/>
      <c r="G25" s="64"/>
    </row>
    <row r="26" spans="2:7" ht="14" x14ac:dyDescent="0.2">
      <c r="B26" s="60" t="s">
        <v>111</v>
      </c>
      <c r="C26" s="61" t="s">
        <v>112</v>
      </c>
      <c r="D26" s="62" t="s">
        <v>113</v>
      </c>
      <c r="E26" s="63" t="s">
        <v>82</v>
      </c>
      <c r="F26" s="64"/>
      <c r="G26" s="64"/>
    </row>
    <row r="27" spans="2:7" ht="14" x14ac:dyDescent="0.2">
      <c r="B27" s="60" t="s">
        <v>114</v>
      </c>
      <c r="C27" s="61"/>
      <c r="D27" s="62"/>
      <c r="E27" s="63"/>
      <c r="F27" s="64"/>
      <c r="G27" s="64"/>
    </row>
    <row r="28" spans="2:7" ht="14" x14ac:dyDescent="0.2">
      <c r="B28" s="60" t="s">
        <v>115</v>
      </c>
      <c r="C28" s="61">
        <v>45787</v>
      </c>
      <c r="D28" s="62" t="s">
        <v>116</v>
      </c>
      <c r="E28" s="63" t="s">
        <v>82</v>
      </c>
      <c r="F28" s="64"/>
      <c r="G28" s="64"/>
    </row>
    <row r="29" spans="2:7" ht="14" x14ac:dyDescent="0.2">
      <c r="B29" s="60" t="s">
        <v>117</v>
      </c>
      <c r="C29" s="61">
        <v>45911</v>
      </c>
      <c r="D29" s="62" t="s">
        <v>118</v>
      </c>
      <c r="E29" s="63" t="s">
        <v>110</v>
      </c>
      <c r="F29" s="64"/>
      <c r="G29" s="64"/>
    </row>
    <row r="30" spans="2:7" ht="22.5" customHeight="1" x14ac:dyDescent="0.2">
      <c r="B30" s="60" t="s">
        <v>119</v>
      </c>
      <c r="C30" s="61">
        <v>46063</v>
      </c>
      <c r="D30" s="62" t="s">
        <v>120</v>
      </c>
      <c r="E30" s="63" t="s">
        <v>121</v>
      </c>
      <c r="F30" s="64"/>
      <c r="G30" s="64"/>
    </row>
    <row r="31" spans="2:7" ht="24" x14ac:dyDescent="0.2">
      <c r="B31" s="60" t="s">
        <v>89</v>
      </c>
      <c r="C31" s="61">
        <v>46132</v>
      </c>
      <c r="D31" s="62" t="s">
        <v>122</v>
      </c>
      <c r="E31" s="221" t="s">
        <v>123</v>
      </c>
      <c r="F31" s="64"/>
      <c r="G31" s="64"/>
    </row>
    <row r="32" spans="2:7" ht="24" x14ac:dyDescent="0.2">
      <c r="B32" s="60" t="s">
        <v>639</v>
      </c>
      <c r="C32" s="61">
        <v>46135</v>
      </c>
      <c r="D32" s="62" t="s">
        <v>651</v>
      </c>
      <c r="E32" s="63" t="s">
        <v>110</v>
      </c>
      <c r="F32" s="64"/>
      <c r="G32" s="64"/>
    </row>
    <row r="33" spans="2:7" x14ac:dyDescent="0.15">
      <c r="B33" s="156"/>
      <c r="C33" s="157"/>
      <c r="D33" s="158"/>
      <c r="E33" s="159"/>
    </row>
    <row r="34" spans="2:7" x14ac:dyDescent="0.15">
      <c r="B34" s="156"/>
      <c r="C34" s="157"/>
      <c r="D34" s="158"/>
      <c r="E34" s="159"/>
    </row>
    <row r="35" spans="2:7" x14ac:dyDescent="0.15">
      <c r="B35" s="156"/>
      <c r="C35" s="157"/>
      <c r="D35" s="158"/>
      <c r="E35" s="159"/>
    </row>
    <row r="36" spans="2:7" ht="15" x14ac:dyDescent="0.2">
      <c r="B36" s="65" t="s">
        <v>124</v>
      </c>
      <c r="C36" s="163"/>
      <c r="D36" s="163"/>
      <c r="E36" s="163"/>
      <c r="F36" s="163"/>
      <c r="G36" s="163"/>
    </row>
    <row r="37" spans="2:7" ht="27" customHeight="1" x14ac:dyDescent="0.2">
      <c r="B37" s="240" t="s">
        <v>125</v>
      </c>
      <c r="C37" s="241"/>
      <c r="D37" s="241"/>
      <c r="E37" s="241"/>
      <c r="F37" s="241"/>
      <c r="G37" s="242"/>
    </row>
    <row r="38" spans="2:7" ht="14" x14ac:dyDescent="0.2">
      <c r="B38" s="150"/>
      <c r="C38" s="150"/>
      <c r="D38" s="150"/>
      <c r="E38" s="150"/>
      <c r="F38" s="150"/>
      <c r="G38" s="150"/>
    </row>
    <row r="39" spans="2:7" ht="15" x14ac:dyDescent="0.2">
      <c r="B39" s="243" t="s">
        <v>126</v>
      </c>
      <c r="C39" s="244"/>
      <c r="D39" s="244"/>
      <c r="E39" s="244"/>
    </row>
    <row r="40" spans="2:7" ht="45" customHeight="1" x14ac:dyDescent="0.15">
      <c r="B40" s="245" t="s">
        <v>127</v>
      </c>
      <c r="C40" s="245"/>
      <c r="D40" s="245"/>
      <c r="E40" s="245"/>
      <c r="F40" s="245"/>
      <c r="G40" s="245"/>
    </row>
    <row r="41" spans="2:7" ht="44.25" customHeight="1" x14ac:dyDescent="0.15"/>
    <row r="42" spans="2:7" ht="48" customHeight="1" x14ac:dyDescent="0.2">
      <c r="B42" s="233" t="s">
        <v>128</v>
      </c>
      <c r="C42" s="233"/>
      <c r="D42" s="234" t="s">
        <v>129</v>
      </c>
      <c r="E42" s="233"/>
      <c r="F42" s="150"/>
      <c r="G42" s="150"/>
    </row>
    <row r="43" spans="2:7" ht="19" x14ac:dyDescent="0.25">
      <c r="B43" s="231" t="s">
        <v>130</v>
      </c>
      <c r="C43" s="231" t="s">
        <v>131</v>
      </c>
      <c r="D43" s="232" t="s">
        <v>132</v>
      </c>
      <c r="E43" s="232" t="s">
        <v>133</v>
      </c>
      <c r="F43" s="150"/>
      <c r="G43" s="150"/>
    </row>
    <row r="44" spans="2:7" ht="51.75" customHeight="1" x14ac:dyDescent="0.2">
      <c r="B44" s="223">
        <v>5</v>
      </c>
      <c r="C44" s="224" t="s">
        <v>134</v>
      </c>
      <c r="D44" s="225">
        <f>COUNTIF('Hazard Log - DCB0129'!$R$5:$R$165, "5")</f>
        <v>0</v>
      </c>
      <c r="E44" s="225">
        <f>COUNTIF('Hazard Log - DCB0129'!$AB$5:$AB$165, "5")</f>
        <v>0</v>
      </c>
      <c r="F44" s="150"/>
      <c r="G44" s="150"/>
    </row>
    <row r="45" spans="2:7" ht="51.75" customHeight="1" x14ac:dyDescent="0.2">
      <c r="B45" s="226">
        <v>4</v>
      </c>
      <c r="C45" s="227" t="s">
        <v>135</v>
      </c>
      <c r="D45" s="225">
        <f>COUNTIF('Hazard Log - DCB0129'!$R$5:$R$165, "4")</f>
        <v>0</v>
      </c>
      <c r="E45" s="225">
        <f>COUNTIF('Hazard Log - DCB0129'!$AB$5:$AB$165, "4")</f>
        <v>0</v>
      </c>
      <c r="F45" s="150"/>
      <c r="G45" s="150"/>
    </row>
    <row r="46" spans="2:7" ht="82" customHeight="1" x14ac:dyDescent="0.2">
      <c r="B46" s="228">
        <v>3</v>
      </c>
      <c r="C46" s="235" t="s">
        <v>640</v>
      </c>
      <c r="D46" s="225">
        <f>COUNTIF('Hazard Log - DCB0129'!$R$5:$R$165, "3")</f>
        <v>3</v>
      </c>
      <c r="E46" s="225">
        <f>COUNTIF('Hazard Log - DCB0129'!$AB$5:$AB$165, "3")</f>
        <v>0</v>
      </c>
      <c r="F46" s="150"/>
      <c r="G46" s="150"/>
    </row>
    <row r="47" spans="2:7" ht="51.75" customHeight="1" x14ac:dyDescent="0.2">
      <c r="B47" s="229">
        <v>2</v>
      </c>
      <c r="C47" s="227" t="s">
        <v>136</v>
      </c>
      <c r="D47" s="225">
        <f>COUNTIF('Hazard Log - DCB0129'!$R$5:$R$165, "2")</f>
        <v>8</v>
      </c>
      <c r="E47" s="225">
        <f>COUNTIF('Hazard Log - DCB0129'!$AB$5:$AB$165, "2")</f>
        <v>10</v>
      </c>
      <c r="F47" s="150"/>
      <c r="G47" s="150"/>
    </row>
    <row r="48" spans="2:7" ht="51.75" customHeight="1" x14ac:dyDescent="0.2">
      <c r="B48" s="230">
        <v>1</v>
      </c>
      <c r="C48" s="224" t="s">
        <v>137</v>
      </c>
      <c r="D48" s="225">
        <f>COUNTIF('Hazard Log - DCB0129'!$R$5:$R$165, "1")</f>
        <v>0</v>
      </c>
      <c r="E48" s="225">
        <f>COUNTIF('Hazard Log - DCB0129'!$AB$5:$AB$165, "1")</f>
        <v>1</v>
      </c>
      <c r="F48" s="150"/>
      <c r="G48" s="150"/>
    </row>
    <row r="49" spans="2:7" ht="51.75" customHeight="1" x14ac:dyDescent="0.2">
      <c r="B49" s="225" t="s">
        <v>138</v>
      </c>
      <c r="C49" s="222"/>
      <c r="D49" s="225">
        <f>SUM(D41:D45)</f>
        <v>0</v>
      </c>
      <c r="E49" s="225">
        <f>SUM(E41:E45)</f>
        <v>0</v>
      </c>
      <c r="F49" s="150"/>
      <c r="G49" s="150"/>
    </row>
  </sheetData>
  <mergeCells count="5">
    <mergeCell ref="B37:G37"/>
    <mergeCell ref="B39:C39"/>
    <mergeCell ref="D39:E39"/>
    <mergeCell ref="B40:G40"/>
    <mergeCell ref="B2:F2"/>
  </mergeCells>
  <pageMargins left="0.7" right="0.7" top="0.75" bottom="0.75" header="0.3" footer="0.3"/>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topLeftCell="T1" zoomScale="55" zoomScaleNormal="55" workbookViewId="0">
      <pane ySplit="4" topLeftCell="A14" activePane="bottomLeft" state="frozen"/>
      <selection pane="bottomLeft" activeCell="A15" sqref="A15:AE15"/>
    </sheetView>
  </sheetViews>
  <sheetFormatPr baseColWidth="10" defaultColWidth="8.83203125" defaultRowHeight="15" x14ac:dyDescent="0.2"/>
  <cols>
    <col min="4" max="4" width="9.6640625" bestFit="1" customWidth="1"/>
    <col min="5" max="5" width="14.5" customWidth="1"/>
    <col min="6" max="6" width="18.5" customWidth="1"/>
    <col min="7" max="7" width="26.6640625" customWidth="1"/>
    <col min="8" max="8" width="47.6640625" customWidth="1"/>
    <col min="9" max="9" width="60.6640625" customWidth="1"/>
    <col min="10" max="10" width="111.5" customWidth="1"/>
    <col min="11" max="11" width="51.6640625" customWidth="1"/>
    <col min="12" max="12" width="36.6640625" customWidth="1"/>
    <col min="13" max="13" width="30.5" customWidth="1"/>
    <col min="14" max="14" width="47" customWidth="1"/>
    <col min="15" max="15" width="36.5" customWidth="1"/>
    <col min="16" max="18" width="22" customWidth="1"/>
    <col min="19" max="19" width="71.83203125" customWidth="1"/>
    <col min="20" max="20" width="49.1640625" customWidth="1"/>
    <col min="21" max="21" width="34.5" customWidth="1"/>
    <col min="22" max="22" width="36.6640625" customWidth="1"/>
    <col min="23" max="23" width="30.83203125" customWidth="1"/>
    <col min="24" max="24" width="48.33203125" customWidth="1"/>
    <col min="25" max="25" width="30.5" customWidth="1"/>
    <col min="26" max="27" width="22" customWidth="1"/>
    <col min="29" max="29" width="46.5" style="210" customWidth="1"/>
    <col min="30" max="30" width="29.33203125" customWidth="1"/>
  </cols>
  <sheetData>
    <row r="1" spans="1:34" ht="30" customHeight="1" x14ac:dyDescent="0.2">
      <c r="A1" s="247" t="s">
        <v>0</v>
      </c>
      <c r="B1" s="248"/>
      <c r="C1" s="248"/>
      <c r="D1" s="248"/>
      <c r="E1" s="248"/>
      <c r="F1" s="248"/>
      <c r="G1" s="248"/>
      <c r="H1" s="248"/>
      <c r="I1" s="249"/>
      <c r="J1" s="124" t="s">
        <v>132</v>
      </c>
      <c r="K1" s="124" t="s">
        <v>139</v>
      </c>
      <c r="L1" s="124"/>
      <c r="M1" s="124"/>
      <c r="N1" s="124"/>
      <c r="O1" s="124"/>
      <c r="P1" s="124"/>
      <c r="Q1" s="124"/>
      <c r="R1" s="124"/>
      <c r="S1" s="124"/>
      <c r="T1" s="125" t="s">
        <v>140</v>
      </c>
      <c r="U1" s="125"/>
      <c r="V1" s="125"/>
      <c r="W1" s="125"/>
      <c r="X1" s="125"/>
      <c r="Y1" s="125"/>
      <c r="Z1" s="125"/>
      <c r="AA1" s="125"/>
      <c r="AB1" s="125"/>
      <c r="AC1" s="202"/>
      <c r="AD1" s="126" t="s">
        <v>141</v>
      </c>
      <c r="AE1" s="126" t="s">
        <v>84</v>
      </c>
      <c r="AF1" s="72"/>
    </row>
    <row r="2" spans="1:34" ht="54" customHeight="1" x14ac:dyDescent="0.2">
      <c r="A2" s="135" t="s">
        <v>1</v>
      </c>
      <c r="B2" s="136" t="s">
        <v>2</v>
      </c>
      <c r="C2" s="136"/>
      <c r="D2" s="136"/>
      <c r="E2" s="136" t="s">
        <v>3</v>
      </c>
      <c r="F2" s="250" t="s">
        <v>4</v>
      </c>
      <c r="G2" s="248"/>
      <c r="H2" s="248"/>
      <c r="I2" s="249"/>
      <c r="J2" s="127" t="s">
        <v>142</v>
      </c>
      <c r="K2" s="127"/>
      <c r="L2" s="127"/>
      <c r="M2" s="127"/>
      <c r="N2" s="127"/>
      <c r="O2" s="127"/>
      <c r="P2" s="128" t="s">
        <v>143</v>
      </c>
      <c r="Q2" s="128"/>
      <c r="R2" s="128"/>
      <c r="S2" s="128"/>
      <c r="T2" s="129" t="s">
        <v>144</v>
      </c>
      <c r="U2" s="129"/>
      <c r="V2" s="129"/>
      <c r="W2" s="129"/>
      <c r="X2" s="129"/>
      <c r="Y2" s="129"/>
      <c r="Z2" s="129" t="s">
        <v>145</v>
      </c>
      <c r="AA2" s="129"/>
      <c r="AB2" s="129"/>
      <c r="AC2" s="203"/>
      <c r="AD2" s="126"/>
      <c r="AE2" s="126"/>
      <c r="AF2" s="72"/>
    </row>
    <row r="3" spans="1:34" ht="157.5" customHeight="1" x14ac:dyDescent="0.2">
      <c r="A3" s="137"/>
      <c r="B3" s="136"/>
      <c r="C3" s="136" t="s">
        <v>5</v>
      </c>
      <c r="D3" s="136" t="s">
        <v>6</v>
      </c>
      <c r="E3" s="136"/>
      <c r="F3" s="138"/>
      <c r="G3" s="138"/>
      <c r="H3" s="138"/>
      <c r="I3" s="138"/>
      <c r="J3" s="130" t="s">
        <v>146</v>
      </c>
      <c r="K3" s="130"/>
      <c r="L3" s="130" t="s">
        <v>147</v>
      </c>
      <c r="M3" s="130"/>
      <c r="N3" s="130" t="s">
        <v>148</v>
      </c>
      <c r="O3" s="130"/>
      <c r="P3" s="128"/>
      <c r="Q3" s="128"/>
      <c r="R3" s="128"/>
      <c r="S3" s="128"/>
      <c r="T3" s="131" t="s">
        <v>146</v>
      </c>
      <c r="U3" s="131"/>
      <c r="V3" s="131" t="s">
        <v>147</v>
      </c>
      <c r="W3" s="131"/>
      <c r="X3" s="131" t="s">
        <v>148</v>
      </c>
      <c r="Y3" s="131"/>
      <c r="Z3" s="129"/>
      <c r="AA3" s="129"/>
      <c r="AB3" s="129"/>
      <c r="AC3" s="204" t="s">
        <v>149</v>
      </c>
      <c r="AD3" s="126"/>
      <c r="AE3" s="126"/>
      <c r="AF3" s="4"/>
    </row>
    <row r="4" spans="1:34" ht="39.75" customHeight="1" x14ac:dyDescent="0.2">
      <c r="A4" s="135"/>
      <c r="B4" s="136"/>
      <c r="C4" s="136"/>
      <c r="D4" s="136"/>
      <c r="E4" s="136"/>
      <c r="F4" s="135" t="s">
        <v>7</v>
      </c>
      <c r="G4" s="135" t="s">
        <v>8</v>
      </c>
      <c r="H4" s="135" t="s">
        <v>9</v>
      </c>
      <c r="I4" s="135" t="s">
        <v>10</v>
      </c>
      <c r="J4" s="132" t="s">
        <v>150</v>
      </c>
      <c r="K4" s="132"/>
      <c r="L4" s="132" t="s">
        <v>150</v>
      </c>
      <c r="M4" s="132"/>
      <c r="N4" s="132" t="s">
        <v>150</v>
      </c>
      <c r="O4" s="132" t="s">
        <v>139</v>
      </c>
      <c r="P4" s="132" t="s">
        <v>151</v>
      </c>
      <c r="Q4" s="132" t="s">
        <v>152</v>
      </c>
      <c r="R4" s="132" t="s">
        <v>153</v>
      </c>
      <c r="S4" s="133" t="s">
        <v>154</v>
      </c>
      <c r="T4" s="134" t="s">
        <v>150</v>
      </c>
      <c r="U4" s="134" t="s">
        <v>139</v>
      </c>
      <c r="V4" s="134" t="s">
        <v>150</v>
      </c>
      <c r="W4" s="134" t="s">
        <v>139</v>
      </c>
      <c r="X4" s="134" t="s">
        <v>150</v>
      </c>
      <c r="Y4" s="134" t="s">
        <v>139</v>
      </c>
      <c r="Z4" s="134" t="s">
        <v>151</v>
      </c>
      <c r="AA4" s="134" t="s">
        <v>152</v>
      </c>
      <c r="AB4" s="134" t="s">
        <v>153</v>
      </c>
      <c r="AC4" s="205" t="s">
        <v>154</v>
      </c>
      <c r="AD4" s="126"/>
      <c r="AE4" s="126"/>
      <c r="AF4" s="4"/>
    </row>
    <row r="5" spans="1:34" ht="409.5" customHeight="1" x14ac:dyDescent="0.2">
      <c r="A5" s="103" t="s">
        <v>155</v>
      </c>
      <c r="B5" s="105" t="s">
        <v>108</v>
      </c>
      <c r="C5" s="105" t="s">
        <v>156</v>
      </c>
      <c r="D5" s="73"/>
      <c r="E5" s="164" t="s">
        <v>157</v>
      </c>
      <c r="F5" s="73" t="s">
        <v>158</v>
      </c>
      <c r="G5" s="73" t="s">
        <v>159</v>
      </c>
      <c r="H5" s="73" t="s">
        <v>160</v>
      </c>
      <c r="I5" s="174" t="s">
        <v>161</v>
      </c>
      <c r="J5" s="174" t="s">
        <v>162</v>
      </c>
      <c r="K5" s="174" t="s">
        <v>163</v>
      </c>
      <c r="L5" s="174" t="s">
        <v>164</v>
      </c>
      <c r="M5" s="174" t="s">
        <v>165</v>
      </c>
      <c r="N5" s="174" t="s">
        <v>166</v>
      </c>
      <c r="O5" s="174" t="s">
        <v>167</v>
      </c>
      <c r="P5" s="175" t="s">
        <v>168</v>
      </c>
      <c r="Q5" s="175" t="s">
        <v>169</v>
      </c>
      <c r="R5" s="176">
        <f>IF(OR(ISBLANK(Q5),ISBLANK(P5)),"",INDEX('Risk Matrix'!$D$2:$H$6,MATCH(Q5,'Risk Matrix'!$C$2:$C$6,0),MATCH(P5,'Risk Matrix'!$D$7:$H$7,0)))</f>
        <v>3</v>
      </c>
      <c r="S5" s="174" t="s">
        <v>170</v>
      </c>
      <c r="T5" s="177" t="s">
        <v>171</v>
      </c>
      <c r="U5" s="174" t="s">
        <v>172</v>
      </c>
      <c r="V5" s="177" t="s">
        <v>173</v>
      </c>
      <c r="W5" s="174" t="s">
        <v>174</v>
      </c>
      <c r="X5" s="177" t="s">
        <v>175</v>
      </c>
      <c r="Y5" s="174" t="s">
        <v>176</v>
      </c>
      <c r="Z5" s="175" t="s">
        <v>168</v>
      </c>
      <c r="AA5" s="78" t="s">
        <v>177</v>
      </c>
      <c r="AB5" s="109">
        <f>IF(OR(ISBLANK(Z5),ISBLANK(AA5)),"",INDEX('Risk Matrix'!$D$2:$H$6,MATCH(AA5,'Risk Matrix'!$C$2:$C$6,0),MATCH(Z5,'Risk Matrix'!$D$7:$H$7,0)))</f>
        <v>2</v>
      </c>
      <c r="AC5" s="206" t="s">
        <v>178</v>
      </c>
      <c r="AD5" s="73" t="s">
        <v>179</v>
      </c>
      <c r="AE5" s="73" t="s">
        <v>180</v>
      </c>
      <c r="AF5" s="5">
        <v>1</v>
      </c>
    </row>
    <row r="6" spans="1:34" ht="409.5" customHeight="1" x14ac:dyDescent="0.2">
      <c r="A6" s="103" t="s">
        <v>181</v>
      </c>
      <c r="B6" s="105" t="s">
        <v>108</v>
      </c>
      <c r="C6" s="105" t="s">
        <v>156</v>
      </c>
      <c r="D6" s="73"/>
      <c r="E6" s="122" t="s">
        <v>182</v>
      </c>
      <c r="F6" s="73" t="s">
        <v>183</v>
      </c>
      <c r="G6" s="73" t="s">
        <v>184</v>
      </c>
      <c r="H6" s="73" t="s">
        <v>185</v>
      </c>
      <c r="I6" s="174" t="s">
        <v>186</v>
      </c>
      <c r="J6" s="174" t="s">
        <v>187</v>
      </c>
      <c r="K6" s="174" t="s">
        <v>188</v>
      </c>
      <c r="L6" s="174" t="s">
        <v>189</v>
      </c>
      <c r="M6" s="174" t="s">
        <v>190</v>
      </c>
      <c r="N6" s="174" t="s">
        <v>191</v>
      </c>
      <c r="O6" s="174" t="s">
        <v>192</v>
      </c>
      <c r="P6" s="175" t="s">
        <v>193</v>
      </c>
      <c r="Q6" s="175" t="s">
        <v>169</v>
      </c>
      <c r="R6" s="176">
        <f>IF(OR(ISBLANK(Q6),ISBLANK(P6)),"",INDEX('Risk Matrix'!$D$2:$H$6,MATCH(Q6,'Risk Matrix'!$C$2:$C$6,0),MATCH(P6,'Risk Matrix'!$D$7:$H$7,0)))</f>
        <v>2</v>
      </c>
      <c r="S6" s="174" t="s">
        <v>194</v>
      </c>
      <c r="T6" s="113" t="s">
        <v>195</v>
      </c>
      <c r="U6" s="174" t="s">
        <v>196</v>
      </c>
      <c r="V6" s="177" t="s">
        <v>197</v>
      </c>
      <c r="W6" s="174" t="s">
        <v>198</v>
      </c>
      <c r="X6" s="177" t="s">
        <v>199</v>
      </c>
      <c r="Y6" s="174" t="s">
        <v>200</v>
      </c>
      <c r="Z6" s="175" t="s">
        <v>193</v>
      </c>
      <c r="AA6" s="78" t="s">
        <v>177</v>
      </c>
      <c r="AB6" s="109">
        <f>IF(OR(ISBLANK(Z6),ISBLANK(AA6)),"",INDEX('Risk Matrix'!$D$2:$H$6,MATCH(AA6,'Risk Matrix'!$C$2:$C$6,0),MATCH(Z6,'Risk Matrix'!$D$7:$H$7,0)))</f>
        <v>2</v>
      </c>
      <c r="AC6" s="207" t="s">
        <v>201</v>
      </c>
      <c r="AD6" s="73" t="s">
        <v>202</v>
      </c>
      <c r="AE6" s="111"/>
      <c r="AF6" s="5">
        <v>2</v>
      </c>
    </row>
    <row r="7" spans="1:34" ht="409.5" customHeight="1" x14ac:dyDescent="0.2">
      <c r="A7" s="103" t="s">
        <v>203</v>
      </c>
      <c r="B7" s="105" t="s">
        <v>108</v>
      </c>
      <c r="C7" s="105" t="s">
        <v>156</v>
      </c>
      <c r="D7" s="73"/>
      <c r="E7" s="122" t="s">
        <v>204</v>
      </c>
      <c r="F7" s="85" t="s">
        <v>205</v>
      </c>
      <c r="G7" s="107" t="s">
        <v>206</v>
      </c>
      <c r="H7" s="108" t="s">
        <v>207</v>
      </c>
      <c r="I7" s="113" t="s">
        <v>208</v>
      </c>
      <c r="J7" s="113" t="s">
        <v>209</v>
      </c>
      <c r="K7" s="113" t="s">
        <v>210</v>
      </c>
      <c r="L7" s="113" t="s">
        <v>211</v>
      </c>
      <c r="M7" s="113" t="s">
        <v>212</v>
      </c>
      <c r="N7" s="113" t="s">
        <v>213</v>
      </c>
      <c r="O7" s="113" t="s">
        <v>214</v>
      </c>
      <c r="P7" s="175" t="s">
        <v>193</v>
      </c>
      <c r="Q7" s="175" t="s">
        <v>169</v>
      </c>
      <c r="R7" s="176">
        <f>IF(OR(ISBLANK(Q7),ISBLANK(P7)),"",INDEX('Risk Matrix'!$D$2:$H$6,MATCH(Q7,'Risk Matrix'!$C$2:$C$6,0),MATCH(P7,'Risk Matrix'!$D$7:$H$7,0)))</f>
        <v>2</v>
      </c>
      <c r="S7" s="174" t="s">
        <v>215</v>
      </c>
      <c r="T7" s="113" t="s">
        <v>216</v>
      </c>
      <c r="U7" s="113" t="s">
        <v>217</v>
      </c>
      <c r="V7" s="174" t="s">
        <v>218</v>
      </c>
      <c r="W7" s="113" t="s">
        <v>219</v>
      </c>
      <c r="X7" s="178" t="s">
        <v>220</v>
      </c>
      <c r="Y7" s="113" t="s">
        <v>221</v>
      </c>
      <c r="Z7" s="175" t="s">
        <v>193</v>
      </c>
      <c r="AA7" s="78" t="s">
        <v>169</v>
      </c>
      <c r="AB7" s="109">
        <f>IF(OR(ISBLANK(Z7),ISBLANK(AA7)),"",INDEX('Risk Matrix'!$D$2:$H$6,MATCH(AA7,'Risk Matrix'!$C$2:$C$6,0),MATCH(Z7,'Risk Matrix'!$D$7:$H$7,0)))</f>
        <v>2</v>
      </c>
      <c r="AC7" s="206" t="s">
        <v>222</v>
      </c>
      <c r="AD7" s="73" t="s">
        <v>223</v>
      </c>
      <c r="AE7" s="111"/>
      <c r="AF7" s="5">
        <v>3</v>
      </c>
    </row>
    <row r="8" spans="1:34" ht="362.25" customHeight="1" x14ac:dyDescent="0.2">
      <c r="A8" s="103" t="s">
        <v>224</v>
      </c>
      <c r="B8" s="105" t="s">
        <v>108</v>
      </c>
      <c r="C8" s="105" t="s">
        <v>156</v>
      </c>
      <c r="D8" s="73"/>
      <c r="E8" s="122" t="s">
        <v>225</v>
      </c>
      <c r="F8" s="73" t="s">
        <v>226</v>
      </c>
      <c r="G8" s="113" t="s">
        <v>633</v>
      </c>
      <c r="H8" s="108" t="s">
        <v>227</v>
      </c>
      <c r="I8" s="113" t="s">
        <v>228</v>
      </c>
      <c r="J8" s="113" t="s">
        <v>634</v>
      </c>
      <c r="K8" s="113" t="s">
        <v>230</v>
      </c>
      <c r="L8" s="113" t="s">
        <v>231</v>
      </c>
      <c r="M8" s="113" t="s">
        <v>232</v>
      </c>
      <c r="N8" s="113" t="s">
        <v>233</v>
      </c>
      <c r="O8" s="113" t="s">
        <v>234</v>
      </c>
      <c r="P8" s="175" t="s">
        <v>193</v>
      </c>
      <c r="Q8" s="175" t="s">
        <v>169</v>
      </c>
      <c r="R8" s="176">
        <f>IF(OR(ISBLANK(Q8),ISBLANK(P8)),"",INDEX('Risk Matrix'!$D$2:$H$6,MATCH(Q8,'Risk Matrix'!$C$2:$C$6,0),MATCH(P8,'Risk Matrix'!$D$7:$H$7,0)))</f>
        <v>2</v>
      </c>
      <c r="S8" s="181" t="s">
        <v>235</v>
      </c>
      <c r="T8" s="174" t="s">
        <v>635</v>
      </c>
      <c r="U8" s="113" t="s">
        <v>237</v>
      </c>
      <c r="V8" s="174" t="s">
        <v>238</v>
      </c>
      <c r="W8" s="113" t="s">
        <v>239</v>
      </c>
      <c r="X8" s="182" t="s">
        <v>240</v>
      </c>
      <c r="Y8" s="113" t="s">
        <v>241</v>
      </c>
      <c r="Z8" s="175" t="s">
        <v>193</v>
      </c>
      <c r="AA8" s="78" t="s">
        <v>169</v>
      </c>
      <c r="AB8" s="109">
        <f>IF(OR(ISBLANK(Z8),ISBLANK(AA8)),"",INDEX('Risk Matrix'!$D$2:$H$6,MATCH(AA8,'Risk Matrix'!$C$2:$C$6,0),MATCH(Z8,'Risk Matrix'!$D$7:$H$7,0)))</f>
        <v>2</v>
      </c>
      <c r="AC8" s="208" t="s">
        <v>242</v>
      </c>
      <c r="AD8" s="109" t="s">
        <v>243</v>
      </c>
      <c r="AE8" s="109"/>
      <c r="AF8" s="5">
        <v>4</v>
      </c>
      <c r="AG8" s="5"/>
      <c r="AH8" s="5"/>
    </row>
    <row r="9" spans="1:34" ht="378" customHeight="1" x14ac:dyDescent="0.2">
      <c r="A9" s="103" t="s">
        <v>244</v>
      </c>
      <c r="B9" s="105" t="s">
        <v>108</v>
      </c>
      <c r="C9" s="105" t="s">
        <v>156</v>
      </c>
      <c r="D9" s="73"/>
      <c r="E9" s="122" t="s">
        <v>245</v>
      </c>
      <c r="F9" s="79" t="s">
        <v>246</v>
      </c>
      <c r="G9" s="107" t="s">
        <v>247</v>
      </c>
      <c r="H9" s="108" t="s">
        <v>248</v>
      </c>
      <c r="I9" s="113" t="s">
        <v>249</v>
      </c>
      <c r="J9" s="113" t="s">
        <v>250</v>
      </c>
      <c r="K9" s="113" t="s">
        <v>251</v>
      </c>
      <c r="L9" s="113" t="s">
        <v>252</v>
      </c>
      <c r="M9" s="113" t="s">
        <v>253</v>
      </c>
      <c r="N9" s="113" t="s">
        <v>254</v>
      </c>
      <c r="O9" s="113" t="s">
        <v>255</v>
      </c>
      <c r="P9" s="183" t="s">
        <v>193</v>
      </c>
      <c r="Q9" s="184" t="s">
        <v>256</v>
      </c>
      <c r="R9" s="176">
        <f>IF(OR(ISBLANK(Q9),ISBLANK(P9)),"",INDEX('Risk Matrix'!$D$2:$H$6,MATCH(Q9,'Risk Matrix'!$C$2:$C$6,0),MATCH(P9,'Risk Matrix'!$D$7:$H$7,0)))</f>
        <v>3</v>
      </c>
      <c r="S9" s="174" t="s">
        <v>257</v>
      </c>
      <c r="T9" s="174" t="s">
        <v>258</v>
      </c>
      <c r="U9" s="113" t="s">
        <v>259</v>
      </c>
      <c r="V9" s="113" t="s">
        <v>260</v>
      </c>
      <c r="W9" s="185" t="s">
        <v>261</v>
      </c>
      <c r="X9" s="182" t="s">
        <v>262</v>
      </c>
      <c r="Y9" s="185" t="s">
        <v>263</v>
      </c>
      <c r="Z9" s="183" t="s">
        <v>193</v>
      </c>
      <c r="AA9" s="78" t="s">
        <v>177</v>
      </c>
      <c r="AB9" s="109">
        <f>IF(OR(ISBLANK(Z9),ISBLANK(AA9)),"",INDEX('Risk Matrix'!$D$2:$H$6,MATCH(AA9,'Risk Matrix'!$C$2:$C$6,0),MATCH(Z9,'Risk Matrix'!$D$7:$H$7,0)))</f>
        <v>2</v>
      </c>
      <c r="AC9" s="206" t="s">
        <v>264</v>
      </c>
      <c r="AD9" s="109" t="s">
        <v>265</v>
      </c>
      <c r="AE9" s="109"/>
      <c r="AF9" s="5">
        <v>5</v>
      </c>
    </row>
    <row r="10" spans="1:34" ht="409.5" customHeight="1" x14ac:dyDescent="0.2">
      <c r="A10" s="103" t="s">
        <v>266</v>
      </c>
      <c r="B10" s="105" t="s">
        <v>108</v>
      </c>
      <c r="C10" s="105" t="s">
        <v>156</v>
      </c>
      <c r="D10" s="73"/>
      <c r="E10" s="105" t="s">
        <v>267</v>
      </c>
      <c r="F10" s="73" t="s">
        <v>268</v>
      </c>
      <c r="G10" s="73" t="s">
        <v>636</v>
      </c>
      <c r="H10" s="107" t="s">
        <v>269</v>
      </c>
      <c r="I10" s="174" t="s">
        <v>270</v>
      </c>
      <c r="J10" s="174" t="s">
        <v>271</v>
      </c>
      <c r="K10" s="174" t="s">
        <v>272</v>
      </c>
      <c r="L10" s="174" t="s">
        <v>273</v>
      </c>
      <c r="M10" s="174" t="s">
        <v>274</v>
      </c>
      <c r="N10" s="113" t="s">
        <v>275</v>
      </c>
      <c r="O10" s="113" t="s">
        <v>276</v>
      </c>
      <c r="P10" s="175" t="s">
        <v>193</v>
      </c>
      <c r="Q10" s="175" t="s">
        <v>169</v>
      </c>
      <c r="R10" s="176">
        <f>IF(OR(ISBLANK(Q10),ISBLANK(P10)),"",INDEX('Risk Matrix'!$D$2:$H$6,MATCH(Q10,'Risk Matrix'!$C$2:$C$6,0),MATCH(P10,'Risk Matrix'!$D$7:$H$7,0)))</f>
        <v>2</v>
      </c>
      <c r="S10" s="174" t="s">
        <v>277</v>
      </c>
      <c r="T10" s="174" t="s">
        <v>278</v>
      </c>
      <c r="U10" s="113" t="s">
        <v>279</v>
      </c>
      <c r="V10" s="113" t="s">
        <v>280</v>
      </c>
      <c r="W10" s="113" t="s">
        <v>281</v>
      </c>
      <c r="X10" s="113" t="s">
        <v>282</v>
      </c>
      <c r="Y10" s="185" t="s">
        <v>283</v>
      </c>
      <c r="Z10" s="175" t="s">
        <v>193</v>
      </c>
      <c r="AA10" s="78" t="s">
        <v>177</v>
      </c>
      <c r="AB10" s="109">
        <f>IF(OR(ISBLANK(Z10),ISBLANK(AA10)),"",INDEX('Risk Matrix'!$D$2:$H$6,MATCH(AA10,'Risk Matrix'!$C$2:$C$6,0),MATCH(Z10,'Risk Matrix'!$D$7:$H$7,0)))</f>
        <v>2</v>
      </c>
      <c r="AC10" s="206" t="s">
        <v>284</v>
      </c>
      <c r="AD10" s="73" t="s">
        <v>285</v>
      </c>
      <c r="AE10" s="73" t="s">
        <v>286</v>
      </c>
      <c r="AF10" s="5">
        <v>6</v>
      </c>
    </row>
    <row r="11" spans="1:34" ht="347.25" customHeight="1" x14ac:dyDescent="0.2">
      <c r="A11" s="103" t="s">
        <v>287</v>
      </c>
      <c r="B11" s="105" t="s">
        <v>108</v>
      </c>
      <c r="C11" s="105" t="s">
        <v>156</v>
      </c>
      <c r="D11" s="73"/>
      <c r="E11" s="122" t="s">
        <v>225</v>
      </c>
      <c r="F11" s="73" t="s">
        <v>288</v>
      </c>
      <c r="G11" s="113" t="s">
        <v>637</v>
      </c>
      <c r="H11" s="108" t="s">
        <v>289</v>
      </c>
      <c r="I11" s="113" t="s">
        <v>290</v>
      </c>
      <c r="J11" s="113" t="s">
        <v>229</v>
      </c>
      <c r="K11" s="113" t="s">
        <v>230</v>
      </c>
      <c r="L11" s="113" t="s">
        <v>231</v>
      </c>
      <c r="M11" s="113" t="s">
        <v>232</v>
      </c>
      <c r="N11" s="113" t="s">
        <v>233</v>
      </c>
      <c r="O11" s="113" t="s">
        <v>234</v>
      </c>
      <c r="P11" s="179" t="s">
        <v>168</v>
      </c>
      <c r="Q11" s="180" t="s">
        <v>169</v>
      </c>
      <c r="R11" s="176">
        <f>IF(OR(ISBLANK(Q11),ISBLANK(P11)),"",INDEX('Risk Matrix'!$D$2:$H$6,MATCH(Q11,'Risk Matrix'!$C$2:$C$6,0),MATCH(P11,'Risk Matrix'!$D$7:$H$7,0)))</f>
        <v>3</v>
      </c>
      <c r="S11" s="181" t="s">
        <v>291</v>
      </c>
      <c r="T11" s="174" t="s">
        <v>236</v>
      </c>
      <c r="U11" s="113" t="s">
        <v>237</v>
      </c>
      <c r="V11" s="174" t="s">
        <v>238</v>
      </c>
      <c r="W11" s="113" t="s">
        <v>239</v>
      </c>
      <c r="X11" s="182" t="s">
        <v>240</v>
      </c>
      <c r="Y11" s="113" t="s">
        <v>292</v>
      </c>
      <c r="Z11" s="179" t="s">
        <v>168</v>
      </c>
      <c r="AA11" s="78" t="s">
        <v>177</v>
      </c>
      <c r="AB11" s="109">
        <f>IF(OR(ISBLANK(Z11),ISBLANK(AA11)),"",INDEX('Risk Matrix'!$D$2:$H$6,MATCH(AA11,'Risk Matrix'!$C$2:$C$6,0),MATCH(Z11,'Risk Matrix'!$D$7:$H$7,0)))</f>
        <v>2</v>
      </c>
      <c r="AC11" s="207" t="s">
        <v>293</v>
      </c>
      <c r="AD11" s="73" t="s">
        <v>294</v>
      </c>
      <c r="AE11" s="111"/>
      <c r="AF11" s="5">
        <v>7</v>
      </c>
    </row>
    <row r="12" spans="1:34" ht="346.5" customHeight="1" x14ac:dyDescent="0.2">
      <c r="A12" s="103" t="s">
        <v>295</v>
      </c>
      <c r="B12" s="105" t="s">
        <v>108</v>
      </c>
      <c r="C12" s="105" t="s">
        <v>156</v>
      </c>
      <c r="D12" s="73"/>
      <c r="E12" s="122" t="s">
        <v>296</v>
      </c>
      <c r="F12" s="73" t="s">
        <v>297</v>
      </c>
      <c r="G12" s="107" t="s">
        <v>298</v>
      </c>
      <c r="H12" s="107" t="s">
        <v>299</v>
      </c>
      <c r="I12" s="113" t="s">
        <v>300</v>
      </c>
      <c r="J12" s="113" t="s">
        <v>301</v>
      </c>
      <c r="K12" s="113" t="s">
        <v>302</v>
      </c>
      <c r="L12" s="113" t="s">
        <v>303</v>
      </c>
      <c r="M12" s="113" t="s">
        <v>304</v>
      </c>
      <c r="N12" s="185" t="s">
        <v>305</v>
      </c>
      <c r="O12" s="113" t="s">
        <v>306</v>
      </c>
      <c r="P12" s="175" t="s">
        <v>193</v>
      </c>
      <c r="Q12" s="175" t="s">
        <v>169</v>
      </c>
      <c r="R12" s="176">
        <f>IF(OR(ISBLANK(Q12),ISBLANK(P12)),"",INDEX('Risk Matrix'!$D$2:$H$6,MATCH(Q12,'Risk Matrix'!$C$2:$C$6,0),MATCH(P12,'Risk Matrix'!$D$7:$H$7,0)))</f>
        <v>2</v>
      </c>
      <c r="S12" s="181" t="s">
        <v>307</v>
      </c>
      <c r="T12" s="177" t="s">
        <v>308</v>
      </c>
      <c r="U12" s="113" t="s">
        <v>309</v>
      </c>
      <c r="V12" s="177" t="s">
        <v>310</v>
      </c>
      <c r="W12" s="113" t="s">
        <v>311</v>
      </c>
      <c r="X12" s="113" t="s">
        <v>312</v>
      </c>
      <c r="Y12" s="113" t="s">
        <v>313</v>
      </c>
      <c r="Z12" s="175" t="s">
        <v>193</v>
      </c>
      <c r="AA12" s="78" t="s">
        <v>177</v>
      </c>
      <c r="AB12" s="109">
        <f>IF(OR(ISBLANK(Z12),ISBLANK(AA12)),"",INDEX('Risk Matrix'!$D$2:$H$6,MATCH(AA12,'Risk Matrix'!$C$2:$C$6,0),MATCH(Z12,'Risk Matrix'!$D$7:$H$7,0)))</f>
        <v>2</v>
      </c>
      <c r="AC12" s="209" t="s">
        <v>314</v>
      </c>
      <c r="AD12" s="73" t="s">
        <v>315</v>
      </c>
      <c r="AE12" s="111"/>
      <c r="AF12" s="5">
        <v>8</v>
      </c>
    </row>
    <row r="13" spans="1:34" ht="393.75" customHeight="1" x14ac:dyDescent="0.2">
      <c r="A13" s="103" t="s">
        <v>316</v>
      </c>
      <c r="B13" s="105" t="s">
        <v>108</v>
      </c>
      <c r="C13" s="105" t="s">
        <v>156</v>
      </c>
      <c r="D13" s="73"/>
      <c r="E13" s="122" t="s">
        <v>317</v>
      </c>
      <c r="F13" s="73" t="s">
        <v>318</v>
      </c>
      <c r="G13" s="73" t="s">
        <v>319</v>
      </c>
      <c r="H13" s="73" t="s">
        <v>320</v>
      </c>
      <c r="I13" s="174" t="s">
        <v>321</v>
      </c>
      <c r="J13" s="174" t="s">
        <v>322</v>
      </c>
      <c r="K13" s="174" t="s">
        <v>323</v>
      </c>
      <c r="L13" s="174" t="s">
        <v>324</v>
      </c>
      <c r="M13" s="174" t="s">
        <v>325</v>
      </c>
      <c r="N13" s="186" t="s">
        <v>326</v>
      </c>
      <c r="O13" s="174" t="s">
        <v>327</v>
      </c>
      <c r="P13" s="175" t="s">
        <v>193</v>
      </c>
      <c r="Q13" s="175" t="s">
        <v>169</v>
      </c>
      <c r="R13" s="176">
        <f>IF(OR(ISBLANK(Q13),ISBLANK(P13)),"",INDEX('Risk Matrix'!$D$2:$H$6,MATCH(Q13,'Risk Matrix'!$C$2:$C$6,0),MATCH(P13,'Risk Matrix'!$D$7:$H$7,0)))</f>
        <v>2</v>
      </c>
      <c r="S13" s="174" t="s">
        <v>328</v>
      </c>
      <c r="T13" s="177" t="s">
        <v>329</v>
      </c>
      <c r="U13" s="174" t="s">
        <v>330</v>
      </c>
      <c r="V13" s="113" t="s">
        <v>331</v>
      </c>
      <c r="W13" s="186" t="s">
        <v>332</v>
      </c>
      <c r="X13" s="113" t="s">
        <v>333</v>
      </c>
      <c r="Y13" s="186" t="s">
        <v>334</v>
      </c>
      <c r="Z13" s="175" t="s">
        <v>193</v>
      </c>
      <c r="AA13" s="78" t="s">
        <v>169</v>
      </c>
      <c r="AB13" s="109">
        <f>IF(OR(ISBLANK(Z13),ISBLANK(AA13)),"",INDEX('Risk Matrix'!$D$2:$H$6,MATCH(AA13,'Risk Matrix'!$C$2:$C$6,0),MATCH(Z13,'Risk Matrix'!$D$7:$H$7,0)))</f>
        <v>2</v>
      </c>
      <c r="AC13" s="208" t="s">
        <v>335</v>
      </c>
      <c r="AD13" s="73" t="s">
        <v>336</v>
      </c>
      <c r="AE13" s="73" t="s">
        <v>286</v>
      </c>
      <c r="AF13" s="5">
        <v>9</v>
      </c>
    </row>
    <row r="14" spans="1:34" ht="409.5" customHeight="1" x14ac:dyDescent="0.2">
      <c r="A14" s="103" t="s">
        <v>337</v>
      </c>
      <c r="B14" s="105" t="s">
        <v>108</v>
      </c>
      <c r="C14" s="105" t="s">
        <v>156</v>
      </c>
      <c r="D14" s="73"/>
      <c r="E14" s="122" t="s">
        <v>204</v>
      </c>
      <c r="F14" s="73" t="s">
        <v>338</v>
      </c>
      <c r="G14" s="107" t="s">
        <v>339</v>
      </c>
      <c r="H14" s="107" t="s">
        <v>340</v>
      </c>
      <c r="I14" s="113" t="s">
        <v>341</v>
      </c>
      <c r="J14" s="113" t="s">
        <v>342</v>
      </c>
      <c r="K14" s="113" t="s">
        <v>343</v>
      </c>
      <c r="L14" s="113" t="s">
        <v>344</v>
      </c>
      <c r="M14" s="113" t="s">
        <v>345</v>
      </c>
      <c r="N14" s="113" t="s">
        <v>346</v>
      </c>
      <c r="O14" s="113" t="s">
        <v>347</v>
      </c>
      <c r="P14" s="175" t="s">
        <v>348</v>
      </c>
      <c r="Q14" s="175" t="s">
        <v>169</v>
      </c>
      <c r="R14" s="176">
        <f>IF(OR(ISBLANK(Q14),ISBLANK(P14)),"",INDEX('Risk Matrix'!$D$2:$H$6,MATCH(Q14,'Risk Matrix'!$C$2:$C$6,0),MATCH(P14,'Risk Matrix'!$D$7:$H$7,0)))</f>
        <v>2</v>
      </c>
      <c r="S14" s="174" t="s">
        <v>349</v>
      </c>
      <c r="T14" s="113" t="s">
        <v>350</v>
      </c>
      <c r="U14" s="113" t="s">
        <v>351</v>
      </c>
      <c r="V14" s="113" t="s">
        <v>352</v>
      </c>
      <c r="W14" s="113" t="s">
        <v>353</v>
      </c>
      <c r="X14" s="113" t="s">
        <v>354</v>
      </c>
      <c r="Y14" s="113" t="s">
        <v>355</v>
      </c>
      <c r="Z14" s="175" t="s">
        <v>348</v>
      </c>
      <c r="AA14" s="78" t="s">
        <v>177</v>
      </c>
      <c r="AB14" s="109">
        <f>IF(OR(ISBLANK(Z14),ISBLANK(AA14)),"",INDEX('Risk Matrix'!$D$2:$H$6,MATCH(AA14,'Risk Matrix'!$C$2:$C$6,0),MATCH(Z14,'Risk Matrix'!$D$7:$H$7,0)))</f>
        <v>1</v>
      </c>
      <c r="AC14" s="208" t="s">
        <v>356</v>
      </c>
      <c r="AD14" s="111" t="s">
        <v>357</v>
      </c>
      <c r="AE14" s="111"/>
      <c r="AF14" s="5">
        <v>10</v>
      </c>
    </row>
    <row r="15" spans="1:34" ht="409.5" customHeight="1" x14ac:dyDescent="0.2">
      <c r="A15" s="103" t="s">
        <v>358</v>
      </c>
      <c r="B15" s="105" t="s">
        <v>359</v>
      </c>
      <c r="C15" s="105" t="s">
        <v>360</v>
      </c>
      <c r="D15" s="73"/>
      <c r="E15" s="105" t="s">
        <v>267</v>
      </c>
      <c r="F15" s="73" t="s">
        <v>361</v>
      </c>
      <c r="G15" s="107" t="s">
        <v>362</v>
      </c>
      <c r="H15" s="107" t="s">
        <v>363</v>
      </c>
      <c r="I15" s="113" t="s">
        <v>364</v>
      </c>
      <c r="J15" s="113" t="s">
        <v>365</v>
      </c>
      <c r="K15" s="113" t="s">
        <v>366</v>
      </c>
      <c r="L15" s="113" t="s">
        <v>367</v>
      </c>
      <c r="M15" s="113" t="s">
        <v>368</v>
      </c>
      <c r="N15" s="113" t="s">
        <v>369</v>
      </c>
      <c r="O15" s="113" t="s">
        <v>370</v>
      </c>
      <c r="P15" s="175" t="s">
        <v>193</v>
      </c>
      <c r="Q15" s="175" t="s">
        <v>169</v>
      </c>
      <c r="R15" s="176">
        <f>IF(OR(ISBLANK(Q15),ISBLANK(P15)),"",INDEX('Risk Matrix'!$D$2:$H$6,MATCH(Q15,'Risk Matrix'!$C$2:$C$6,0),MATCH(P15,'Risk Matrix'!$D$7:$H$7,0)))</f>
        <v>2</v>
      </c>
      <c r="S15" s="174" t="s">
        <v>371</v>
      </c>
      <c r="T15" s="113" t="s">
        <v>372</v>
      </c>
      <c r="U15" s="113" t="s">
        <v>373</v>
      </c>
      <c r="V15" s="113" t="s">
        <v>374</v>
      </c>
      <c r="W15" s="113" t="s">
        <v>375</v>
      </c>
      <c r="X15" s="113" t="s">
        <v>376</v>
      </c>
      <c r="Y15" s="113" t="s">
        <v>377</v>
      </c>
      <c r="Z15" s="175" t="s">
        <v>193</v>
      </c>
      <c r="AA15" s="78" t="s">
        <v>177</v>
      </c>
      <c r="AB15" s="109">
        <f>IF(OR(ISBLANK(Z15),ISBLANK(AA15)),"",INDEX('Risk Matrix'!$D$2:$H$6,MATCH(AA15,'Risk Matrix'!$C$2:$C$6,0),MATCH(Z15,'Risk Matrix'!$D$7:$H$7,0)))</f>
        <v>2</v>
      </c>
      <c r="AC15" s="208" t="s">
        <v>378</v>
      </c>
      <c r="AD15" s="111" t="s">
        <v>379</v>
      </c>
      <c r="AE15" s="111"/>
      <c r="AF15" s="5">
        <v>11</v>
      </c>
    </row>
    <row r="16" spans="1:34" ht="20.25" customHeight="1" x14ac:dyDescent="0.2">
      <c r="A16" s="103"/>
      <c r="B16" s="105"/>
      <c r="C16" s="105"/>
      <c r="D16" s="73"/>
      <c r="E16" s="122"/>
      <c r="F16" s="73"/>
      <c r="G16" s="123"/>
      <c r="H16" s="108"/>
      <c r="I16" s="73"/>
      <c r="J16" s="174"/>
      <c r="K16" s="174"/>
      <c r="L16" s="174"/>
      <c r="M16" s="174"/>
      <c r="N16" s="113"/>
      <c r="O16" s="113"/>
      <c r="P16" s="175"/>
      <c r="Q16" s="187"/>
      <c r="R16" s="201"/>
      <c r="S16" s="174"/>
      <c r="T16" s="174"/>
      <c r="U16" s="113"/>
      <c r="V16" s="113"/>
      <c r="W16" s="113"/>
      <c r="X16" s="113"/>
      <c r="Y16" s="113"/>
      <c r="Z16" s="77"/>
      <c r="AA16" s="78"/>
      <c r="AB16" s="109" t="str">
        <f>IF(OR(ISBLANK(Z16),ISBLANK(AA16)),"",INDEX('Risk Matrix'!$D$2:$H$6,MATCH(AA16,'Risk Matrix'!$C$2:$C$6,0),MATCH(Z16,'Risk Matrix'!$D$7:$H$7,0)))</f>
        <v/>
      </c>
      <c r="AC16" s="110"/>
      <c r="AD16" s="73"/>
      <c r="AE16" s="111"/>
      <c r="AF16" s="69"/>
    </row>
    <row r="17" spans="1:32" ht="20.25" customHeight="1" x14ac:dyDescent="0.2">
      <c r="A17" s="103"/>
      <c r="B17" s="105"/>
      <c r="C17" s="105"/>
      <c r="D17" s="73"/>
      <c r="E17" s="122"/>
      <c r="F17" s="73"/>
      <c r="G17" s="123"/>
      <c r="H17" s="108"/>
      <c r="I17" s="73"/>
      <c r="J17" s="174"/>
      <c r="K17" s="174"/>
      <c r="L17" s="174"/>
      <c r="M17" s="174"/>
      <c r="N17" s="113"/>
      <c r="O17" s="113"/>
      <c r="P17" s="175"/>
      <c r="Q17" s="187"/>
      <c r="R17" s="201"/>
      <c r="S17" s="174"/>
      <c r="T17" s="174"/>
      <c r="U17" s="113"/>
      <c r="V17" s="113"/>
      <c r="W17" s="113"/>
      <c r="X17" s="113"/>
      <c r="Y17" s="113"/>
      <c r="Z17" s="77"/>
      <c r="AA17" s="78"/>
      <c r="AB17" s="109" t="str">
        <f>IF(OR(ISBLANK(Z17),ISBLANK(AA17)),"",INDEX('Risk Matrix'!$D$2:$H$6,MATCH(AA17,'Risk Matrix'!$C$2:$C$6,0),MATCH(Z17,'Risk Matrix'!$D$7:$H$7,0)))</f>
        <v/>
      </c>
      <c r="AC17" s="110"/>
      <c r="AD17" s="73"/>
      <c r="AE17" s="111"/>
      <c r="AF17" s="69"/>
    </row>
  </sheetData>
  <mergeCells count="2">
    <mergeCell ref="A1:I1"/>
    <mergeCell ref="F2:I2"/>
  </mergeCells>
  <conditionalFormatting sqref="E5:E17">
    <cfRule type="cellIs" dxfId="65" priority="1" operator="equal">
      <formula>"Care Coordination"</formula>
    </cfRule>
    <cfRule type="cellIs" dxfId="64" priority="2" operator="equal">
      <formula>"System Availability / Access"</formula>
    </cfRule>
    <cfRule type="cellIs" dxfId="63" priority="3" operator="equal">
      <formula>"Governance &amp; Operational Risks"</formula>
    </cfRule>
    <cfRule type="cellIs" dxfId="62" priority="4" operator="equal">
      <formula>"Security, Privacy &amp; Access Control Risks"</formula>
    </cfRule>
    <cfRule type="cellIs" dxfId="61" priority="5" operator="equal">
      <formula>"Interoperability &amp; Protocol Translation Issues"</formula>
    </cfRule>
    <cfRule type="cellIs" dxfId="60" priority="6" operator="equal">
      <formula>"Data Quality &amp; Metadata Integrity"</formula>
    </cfRule>
    <cfRule type="cellIs" dxfId="59" priority="7" operator="equal">
      <formula>"Data Retrieval &amp; Availability Failures"</formula>
    </cfRule>
    <cfRule type="cellIs" dxfId="58" priority="8" operator="equal">
      <formula>"Patient Identification &amp; Matching Errors"</formula>
    </cfRule>
    <cfRule type="cellIs" dxfId="57" priority="9" operator="equal">
      <formula>"Clinical Decision Support &amp; Assessments"</formula>
    </cfRule>
  </conditionalFormatting>
  <conditionalFormatting sqref="R5:R17 AB5:AB17">
    <cfRule type="cellIs" dxfId="56" priority="10" operator="equal">
      <formula>1</formula>
    </cfRule>
    <cfRule type="cellIs" dxfId="55" priority="11" operator="equal">
      <formula>2</formula>
    </cfRule>
    <cfRule type="cellIs" dxfId="54" priority="12" operator="equal">
      <formula>3</formula>
    </cfRule>
    <cfRule type="cellIs" dxfId="53" priority="13" operator="equal">
      <formula>4</formula>
    </cfRule>
    <cfRule type="cellIs" dxfId="52" priority="14" operator="equal">
      <formula>5</formula>
    </cfRule>
  </conditionalFormatting>
  <dataValidations count="1">
    <dataValidation type="list" allowBlank="1" showInputMessage="1" showErrorMessage="1" sqref="AE6:AE8 AE11:AE12 AE16:AE17" xr:uid="{00000000-0002-0000-0100-000000000000}">
      <formula1>"Open,Closed,Transferred"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4"/>
  <sheetViews>
    <sheetView tabSelected="1" topLeftCell="A11" zoomScaleNormal="100" workbookViewId="0">
      <selection activeCell="A13" sqref="A13"/>
    </sheetView>
  </sheetViews>
  <sheetFormatPr baseColWidth="10" defaultColWidth="11.5" defaultRowHeight="15" x14ac:dyDescent="0.2"/>
  <cols>
    <col min="4" max="4" width="17.5" customWidth="1"/>
    <col min="5" max="5" width="18.83203125" customWidth="1"/>
    <col min="6" max="6" width="26" customWidth="1"/>
    <col min="7" max="7" width="16.1640625" customWidth="1"/>
    <col min="8" max="8" width="28.83203125" customWidth="1"/>
    <col min="9" max="9" width="54.5" customWidth="1"/>
    <col min="11" max="11" width="79.33203125" style="219" customWidth="1"/>
  </cols>
  <sheetData>
    <row r="1" spans="1:20" ht="30" customHeight="1" x14ac:dyDescent="0.2">
      <c r="A1" s="247" t="s">
        <v>0</v>
      </c>
      <c r="B1" s="248"/>
      <c r="C1" s="248"/>
      <c r="D1" s="248"/>
      <c r="E1" s="248"/>
      <c r="F1" s="248"/>
      <c r="G1" s="248"/>
      <c r="H1" s="248"/>
      <c r="I1" s="249"/>
      <c r="J1" s="72"/>
    </row>
    <row r="2" spans="1:20" ht="36" customHeight="1" x14ac:dyDescent="0.2">
      <c r="A2" s="135" t="s">
        <v>1</v>
      </c>
      <c r="B2" s="136" t="s">
        <v>2</v>
      </c>
      <c r="C2" s="136"/>
      <c r="D2" s="136"/>
      <c r="E2" s="136" t="s">
        <v>3</v>
      </c>
      <c r="F2" s="250" t="s">
        <v>4</v>
      </c>
      <c r="G2" s="248"/>
      <c r="H2" s="248"/>
      <c r="I2" s="249"/>
      <c r="J2" s="72"/>
    </row>
    <row r="3" spans="1:20" ht="72" customHeight="1" x14ac:dyDescent="0.2">
      <c r="A3" s="137"/>
      <c r="B3" s="136"/>
      <c r="C3" s="136" t="s">
        <v>5</v>
      </c>
      <c r="D3" s="136" t="s">
        <v>6</v>
      </c>
      <c r="E3" s="136"/>
      <c r="F3" s="138"/>
      <c r="G3" s="138"/>
      <c r="H3" s="138"/>
      <c r="I3" s="138"/>
      <c r="J3" s="4"/>
      <c r="K3" s="138"/>
      <c r="L3" s="31"/>
    </row>
    <row r="4" spans="1:20" ht="36" customHeight="1" x14ac:dyDescent="0.2">
      <c r="A4" s="135"/>
      <c r="B4" s="136"/>
      <c r="C4" s="136"/>
      <c r="D4" s="136"/>
      <c r="E4" s="136"/>
      <c r="F4" s="135" t="s">
        <v>7</v>
      </c>
      <c r="G4" s="135" t="s">
        <v>8</v>
      </c>
      <c r="H4" s="135" t="s">
        <v>9</v>
      </c>
      <c r="I4" s="135" t="s">
        <v>10</v>
      </c>
      <c r="J4" s="4"/>
      <c r="K4" s="214" t="s">
        <v>12</v>
      </c>
      <c r="L4" s="31"/>
      <c r="M4" s="31"/>
      <c r="N4" s="31"/>
      <c r="O4" s="31"/>
      <c r="P4" s="31"/>
      <c r="Q4" s="31"/>
      <c r="R4" s="31"/>
      <c r="S4" s="31"/>
      <c r="T4" s="31"/>
    </row>
    <row r="5" spans="1:20" ht="384.75" customHeight="1" x14ac:dyDescent="0.2">
      <c r="A5" s="103" t="s">
        <v>19</v>
      </c>
      <c r="B5" s="105" t="s">
        <v>13</v>
      </c>
      <c r="C5" s="105"/>
      <c r="D5" s="73" t="s">
        <v>14</v>
      </c>
      <c r="E5" s="122" t="s">
        <v>15</v>
      </c>
      <c r="F5" s="107" t="s">
        <v>16</v>
      </c>
      <c r="G5" s="107" t="s">
        <v>17</v>
      </c>
      <c r="H5" s="108" t="s">
        <v>657</v>
      </c>
      <c r="I5" s="73" t="s">
        <v>658</v>
      </c>
      <c r="J5" s="69"/>
      <c r="K5" s="220" t="s">
        <v>18</v>
      </c>
      <c r="L5" s="31"/>
      <c r="M5" s="31"/>
      <c r="N5" s="31"/>
      <c r="O5" s="31"/>
      <c r="P5" s="31"/>
      <c r="Q5" s="31"/>
      <c r="R5" s="31"/>
      <c r="S5" s="31"/>
      <c r="T5" s="31"/>
    </row>
    <row r="6" spans="1:20" ht="285" customHeight="1" x14ac:dyDescent="0.2">
      <c r="A6" s="103" t="s">
        <v>25</v>
      </c>
      <c r="B6" s="105" t="s">
        <v>13</v>
      </c>
      <c r="C6" s="105"/>
      <c r="D6" s="73" t="s">
        <v>20</v>
      </c>
      <c r="E6" s="107" t="s">
        <v>21</v>
      </c>
      <c r="F6" s="107" t="s">
        <v>22</v>
      </c>
      <c r="G6" s="107" t="s">
        <v>23</v>
      </c>
      <c r="H6" s="108" t="s">
        <v>659</v>
      </c>
      <c r="I6" s="73" t="s">
        <v>660</v>
      </c>
      <c r="J6" s="69"/>
      <c r="K6" s="220" t="s">
        <v>24</v>
      </c>
      <c r="L6" s="31"/>
      <c r="M6" s="31"/>
      <c r="N6" s="31"/>
      <c r="O6" s="31"/>
      <c r="P6" s="31"/>
      <c r="Q6" s="31"/>
      <c r="R6" s="31"/>
      <c r="S6" s="31"/>
      <c r="T6" s="31"/>
    </row>
    <row r="7" spans="1:20" ht="256.5" customHeight="1" x14ac:dyDescent="0.2">
      <c r="A7" s="103" t="s">
        <v>31</v>
      </c>
      <c r="B7" s="105" t="s">
        <v>13</v>
      </c>
      <c r="C7" s="105"/>
      <c r="D7" s="73" t="s">
        <v>26</v>
      </c>
      <c r="E7" s="107" t="s">
        <v>27</v>
      </c>
      <c r="F7" s="107" t="s">
        <v>28</v>
      </c>
      <c r="G7" s="107" t="s">
        <v>29</v>
      </c>
      <c r="H7" s="108" t="s">
        <v>661</v>
      </c>
      <c r="I7" s="73" t="s">
        <v>662</v>
      </c>
      <c r="J7" s="69"/>
      <c r="K7" s="220" t="s">
        <v>30</v>
      </c>
      <c r="L7" s="31"/>
      <c r="M7" s="31"/>
      <c r="N7" s="31"/>
      <c r="O7" s="31"/>
      <c r="P7" s="31"/>
      <c r="Q7" s="31"/>
      <c r="R7" s="31"/>
      <c r="S7" s="31"/>
      <c r="T7" s="31"/>
    </row>
    <row r="8" spans="1:20" ht="228" customHeight="1" x14ac:dyDescent="0.2">
      <c r="A8" s="103" t="s">
        <v>37</v>
      </c>
      <c r="B8" s="105" t="s">
        <v>13</v>
      </c>
      <c r="C8" s="105"/>
      <c r="D8" s="73" t="s">
        <v>32</v>
      </c>
      <c r="E8" s="107" t="s">
        <v>33</v>
      </c>
      <c r="F8" s="107" t="s">
        <v>34</v>
      </c>
      <c r="G8" s="107" t="s">
        <v>35</v>
      </c>
      <c r="H8" s="108" t="s">
        <v>663</v>
      </c>
      <c r="I8" s="73" t="s">
        <v>664</v>
      </c>
      <c r="J8" s="69"/>
      <c r="K8" s="220" t="s">
        <v>36</v>
      </c>
      <c r="L8" s="31"/>
      <c r="M8" s="31"/>
      <c r="N8" s="31"/>
      <c r="O8" s="31"/>
      <c r="P8" s="31"/>
      <c r="Q8" s="31"/>
      <c r="R8" s="31"/>
      <c r="S8" s="31"/>
      <c r="T8" s="31"/>
    </row>
    <row r="9" spans="1:20" ht="399" customHeight="1" x14ac:dyDescent="0.2">
      <c r="A9" s="103" t="s">
        <v>43</v>
      </c>
      <c r="B9" s="105" t="s">
        <v>13</v>
      </c>
      <c r="C9" s="105"/>
      <c r="D9" s="73" t="s">
        <v>38</v>
      </c>
      <c r="E9" s="107" t="s">
        <v>39</v>
      </c>
      <c r="F9" s="107" t="s">
        <v>40</v>
      </c>
      <c r="G9" s="107" t="s">
        <v>41</v>
      </c>
      <c r="H9" s="108" t="s">
        <v>665</v>
      </c>
      <c r="I9" s="73" t="s">
        <v>666</v>
      </c>
      <c r="J9" s="69"/>
      <c r="K9" s="220" t="s">
        <v>42</v>
      </c>
      <c r="L9" s="31"/>
      <c r="M9" s="31"/>
      <c r="N9" s="31"/>
      <c r="O9" s="31"/>
      <c r="P9" s="31"/>
      <c r="Q9" s="31"/>
      <c r="R9" s="31"/>
      <c r="S9" s="31"/>
      <c r="T9" s="31"/>
    </row>
    <row r="10" spans="1:20" ht="114" customHeight="1" x14ac:dyDescent="0.2">
      <c r="A10" s="103" t="s">
        <v>49</v>
      </c>
      <c r="B10" s="105" t="s">
        <v>13</v>
      </c>
      <c r="C10" s="105"/>
      <c r="D10" s="73" t="s">
        <v>44</v>
      </c>
      <c r="E10" s="107" t="s">
        <v>45</v>
      </c>
      <c r="F10" s="107" t="s">
        <v>46</v>
      </c>
      <c r="G10" s="107" t="s">
        <v>47</v>
      </c>
      <c r="H10" s="108" t="s">
        <v>667</v>
      </c>
      <c r="I10" s="73" t="s">
        <v>668</v>
      </c>
      <c r="J10" s="69"/>
      <c r="K10" s="220" t="s">
        <v>48</v>
      </c>
      <c r="L10" s="31"/>
      <c r="M10" s="31"/>
      <c r="N10" s="31"/>
      <c r="O10" s="31"/>
      <c r="P10" s="31"/>
      <c r="Q10" s="31"/>
      <c r="R10" s="31"/>
      <c r="S10" s="31"/>
      <c r="T10" s="31"/>
    </row>
    <row r="11" spans="1:20" ht="156.75" customHeight="1" x14ac:dyDescent="0.2">
      <c r="A11" s="103" t="s">
        <v>56</v>
      </c>
      <c r="B11" s="105" t="s">
        <v>13</v>
      </c>
      <c r="C11" s="105"/>
      <c r="D11" s="73" t="s">
        <v>50</v>
      </c>
      <c r="E11" s="107" t="s">
        <v>51</v>
      </c>
      <c r="F11" s="107" t="s">
        <v>52</v>
      </c>
      <c r="G11" s="107" t="s">
        <v>53</v>
      </c>
      <c r="H11" s="108" t="s">
        <v>669</v>
      </c>
      <c r="I11" s="73" t="s">
        <v>54</v>
      </c>
      <c r="J11" s="69"/>
      <c r="K11" s="220" t="s">
        <v>55</v>
      </c>
      <c r="L11" s="31"/>
      <c r="M11" s="31"/>
      <c r="N11" s="31"/>
      <c r="O11" s="31"/>
      <c r="P11" s="31"/>
      <c r="Q11" s="31"/>
      <c r="R11" s="31"/>
      <c r="S11" s="31"/>
      <c r="T11" s="31"/>
    </row>
    <row r="12" spans="1:20" ht="156.75" customHeight="1" x14ac:dyDescent="0.2">
      <c r="A12" s="103" t="s">
        <v>62</v>
      </c>
      <c r="B12" s="105" t="s">
        <v>13</v>
      </c>
      <c r="C12" s="105"/>
      <c r="D12" s="73" t="s">
        <v>57</v>
      </c>
      <c r="E12" s="107" t="s">
        <v>58</v>
      </c>
      <c r="F12" s="107" t="s">
        <v>59</v>
      </c>
      <c r="G12" s="107" t="s">
        <v>60</v>
      </c>
      <c r="H12" s="108" t="s">
        <v>670</v>
      </c>
      <c r="I12" s="73" t="s">
        <v>671</v>
      </c>
      <c r="J12" s="69"/>
      <c r="K12" s="220" t="s">
        <v>61</v>
      </c>
      <c r="L12" s="31"/>
      <c r="M12" s="31"/>
      <c r="N12" s="31"/>
      <c r="O12" s="31"/>
      <c r="P12" s="31"/>
      <c r="Q12" s="31"/>
      <c r="R12" s="31"/>
      <c r="S12" s="31"/>
      <c r="T12" s="31"/>
    </row>
    <row r="13" spans="1:20" ht="156.75" customHeight="1" x14ac:dyDescent="0.2">
      <c r="A13" s="103" t="s">
        <v>68</v>
      </c>
      <c r="B13" s="105" t="s">
        <v>13</v>
      </c>
      <c r="C13" s="105"/>
      <c r="D13" s="73" t="s">
        <v>63</v>
      </c>
      <c r="E13" s="107" t="s">
        <v>64</v>
      </c>
      <c r="F13" s="107" t="s">
        <v>65</v>
      </c>
      <c r="G13" s="107" t="s">
        <v>66</v>
      </c>
      <c r="H13" s="108" t="s">
        <v>672</v>
      </c>
      <c r="I13" s="73" t="s">
        <v>673</v>
      </c>
      <c r="J13" s="69"/>
      <c r="K13" s="220" t="s">
        <v>67</v>
      </c>
      <c r="L13" s="31"/>
      <c r="M13" s="31"/>
      <c r="N13" s="31"/>
      <c r="O13" s="31"/>
      <c r="P13" s="31"/>
      <c r="Q13" s="31"/>
      <c r="R13" s="31"/>
      <c r="S13" s="31"/>
      <c r="T13" s="31"/>
    </row>
    <row r="14" spans="1:20" ht="128.25" customHeight="1" x14ac:dyDescent="0.2">
      <c r="A14" s="103" t="s">
        <v>641</v>
      </c>
      <c r="B14" s="105" t="s">
        <v>13</v>
      </c>
      <c r="C14" s="105"/>
      <c r="D14" s="73" t="s">
        <v>69</v>
      </c>
      <c r="E14" s="107" t="s">
        <v>70</v>
      </c>
      <c r="F14" s="107" t="s">
        <v>71</v>
      </c>
      <c r="G14" s="107" t="s">
        <v>72</v>
      </c>
      <c r="H14" s="108" t="s">
        <v>674</v>
      </c>
      <c r="I14" s="73" t="s">
        <v>675</v>
      </c>
      <c r="J14" s="69"/>
      <c r="K14" s="220" t="s">
        <v>73</v>
      </c>
      <c r="L14" s="31"/>
      <c r="M14" s="31"/>
      <c r="N14" s="31"/>
      <c r="O14" s="31"/>
      <c r="P14" s="31"/>
      <c r="Q14" s="31"/>
      <c r="R14" s="31"/>
      <c r="S14" s="31"/>
      <c r="T14" s="31"/>
    </row>
  </sheetData>
  <mergeCells count="2">
    <mergeCell ref="A1:I1"/>
    <mergeCell ref="F2:I2"/>
  </mergeCells>
  <conditionalFormatting sqref="E5">
    <cfRule type="cellIs" dxfId="51" priority="11" operator="equal">
      <formula>"Care Coordination"</formula>
    </cfRule>
    <cfRule type="cellIs" dxfId="50" priority="12" operator="equal">
      <formula>"System Availability / Access"</formula>
    </cfRule>
    <cfRule type="cellIs" dxfId="49" priority="13" operator="equal">
      <formula>"Governance &amp; Operational Risks"</formula>
    </cfRule>
    <cfRule type="cellIs" dxfId="48" priority="14" operator="equal">
      <formula>"Security, Privacy &amp; Access Control Risks"</formula>
    </cfRule>
    <cfRule type="cellIs" dxfId="47" priority="15" operator="equal">
      <formula>"Interoperability &amp; Protocol Translation Issues"</formula>
    </cfRule>
    <cfRule type="cellIs" dxfId="46" priority="16" operator="equal">
      <formula>"Data Quality &amp; Metadata Integrity"</formula>
    </cfRule>
    <cfRule type="cellIs" dxfId="45" priority="17" operator="equal">
      <formula>"Data Retrieval &amp; Availability Failures"</formula>
    </cfRule>
    <cfRule type="cellIs" dxfId="44" priority="18" operator="equal">
      <formula>"Patient Identification &amp; Matching Errors"</formula>
    </cfRule>
    <cfRule type="cellIs" dxfId="43" priority="19" operator="equal">
      <formula>"Clinical Decision Support &amp; Assessments"</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25"/>
  <sheetViews>
    <sheetView zoomScale="115" zoomScaleNormal="115" workbookViewId="0">
      <selection activeCell="H24" sqref="H24:H25"/>
    </sheetView>
  </sheetViews>
  <sheetFormatPr baseColWidth="10" defaultColWidth="8.83203125" defaultRowHeight="15" x14ac:dyDescent="0.2"/>
  <cols>
    <col min="1" max="1" width="11.83203125" customWidth="1"/>
    <col min="2" max="2" width="11.5" customWidth="1"/>
    <col min="3" max="3" width="19.1640625" customWidth="1"/>
    <col min="4" max="4" width="40.83203125" customWidth="1"/>
    <col min="5" max="5" width="18.1640625" customWidth="1"/>
    <col min="6" max="6" width="41.6640625" customWidth="1"/>
    <col min="7" max="7" width="16.5" customWidth="1"/>
    <col min="8" max="8" width="41.6640625" customWidth="1"/>
  </cols>
  <sheetData>
    <row r="2" spans="1:8" ht="47.25" customHeight="1" x14ac:dyDescent="0.2">
      <c r="A2" s="215" t="s">
        <v>11</v>
      </c>
      <c r="B2" s="215" t="s">
        <v>380</v>
      </c>
      <c r="C2" s="215" t="s">
        <v>381</v>
      </c>
      <c r="D2" s="215" t="s">
        <v>382</v>
      </c>
      <c r="E2" s="215" t="s">
        <v>383</v>
      </c>
      <c r="F2" s="215" t="s">
        <v>384</v>
      </c>
      <c r="G2" s="215" t="s">
        <v>385</v>
      </c>
      <c r="H2" s="215" t="s">
        <v>386</v>
      </c>
    </row>
    <row r="3" spans="1:8" ht="102" customHeight="1" x14ac:dyDescent="0.2">
      <c r="A3" s="236" t="s">
        <v>157</v>
      </c>
      <c r="B3" s="238" t="s">
        <v>155</v>
      </c>
      <c r="C3" s="238" t="s">
        <v>387</v>
      </c>
      <c r="D3" s="238" t="s">
        <v>388</v>
      </c>
      <c r="E3" s="238" t="s">
        <v>648</v>
      </c>
      <c r="F3" s="216" t="s">
        <v>389</v>
      </c>
      <c r="G3" s="236" t="s">
        <v>390</v>
      </c>
      <c r="H3" s="238" t="s">
        <v>391</v>
      </c>
    </row>
    <row r="4" spans="1:8" ht="90.75" customHeight="1" x14ac:dyDescent="0.2">
      <c r="A4" s="237"/>
      <c r="B4" s="237"/>
      <c r="C4" s="237"/>
      <c r="D4" s="237"/>
      <c r="E4" s="237"/>
      <c r="F4" s="216" t="s">
        <v>392</v>
      </c>
      <c r="G4" s="237"/>
      <c r="H4" s="237"/>
    </row>
    <row r="5" spans="1:8" ht="83.25" customHeight="1" x14ac:dyDescent="0.2">
      <c r="A5" s="236" t="s">
        <v>182</v>
      </c>
      <c r="B5" s="238" t="s">
        <v>181</v>
      </c>
      <c r="C5" s="238" t="s">
        <v>393</v>
      </c>
      <c r="D5" s="238" t="s">
        <v>394</v>
      </c>
      <c r="E5" s="238" t="s">
        <v>650</v>
      </c>
      <c r="F5" s="216" t="s">
        <v>395</v>
      </c>
      <c r="G5" s="236" t="s">
        <v>390</v>
      </c>
      <c r="H5" s="238" t="s">
        <v>396</v>
      </c>
    </row>
    <row r="6" spans="1:8" ht="59.25" customHeight="1" x14ac:dyDescent="0.2">
      <c r="A6" s="239"/>
      <c r="B6" s="239"/>
      <c r="C6" s="239"/>
      <c r="D6" s="239"/>
      <c r="E6" s="239"/>
      <c r="F6" s="216" t="s">
        <v>397</v>
      </c>
      <c r="G6" s="239"/>
      <c r="H6" s="239"/>
    </row>
    <row r="7" spans="1:8" ht="72" customHeight="1" x14ac:dyDescent="0.2">
      <c r="A7" s="239"/>
      <c r="B7" s="239"/>
      <c r="C7" s="239"/>
      <c r="D7" s="239"/>
      <c r="E7" s="239"/>
      <c r="F7" s="216" t="s">
        <v>398</v>
      </c>
      <c r="G7" s="239"/>
      <c r="H7" s="239"/>
    </row>
    <row r="8" spans="1:8" ht="61.5" customHeight="1" x14ac:dyDescent="0.2">
      <c r="A8" s="239"/>
      <c r="B8" s="239"/>
      <c r="C8" s="239"/>
      <c r="D8" s="239"/>
      <c r="E8" s="239"/>
      <c r="F8" s="216" t="s">
        <v>399</v>
      </c>
      <c r="G8" s="239"/>
      <c r="H8" s="239"/>
    </row>
    <row r="9" spans="1:8" ht="66.75" customHeight="1" x14ac:dyDescent="0.2">
      <c r="A9" s="237"/>
      <c r="B9" s="237"/>
      <c r="C9" s="237"/>
      <c r="D9" s="237"/>
      <c r="E9" s="237"/>
      <c r="F9" s="216" t="s">
        <v>400</v>
      </c>
      <c r="G9" s="237"/>
      <c r="H9" s="237"/>
    </row>
    <row r="10" spans="1:8" ht="84.75" customHeight="1" x14ac:dyDescent="0.2">
      <c r="A10" s="236" t="s">
        <v>204</v>
      </c>
      <c r="B10" s="238" t="s">
        <v>401</v>
      </c>
      <c r="C10" s="238" t="s">
        <v>402</v>
      </c>
      <c r="D10" s="238" t="s">
        <v>403</v>
      </c>
      <c r="E10" s="216" t="s">
        <v>645</v>
      </c>
      <c r="F10" s="216" t="s">
        <v>404</v>
      </c>
      <c r="G10" s="236" t="s">
        <v>390</v>
      </c>
      <c r="H10" s="238" t="s">
        <v>405</v>
      </c>
    </row>
    <row r="11" spans="1:8" ht="118.5" customHeight="1" x14ac:dyDescent="0.2">
      <c r="A11" s="239"/>
      <c r="B11" s="239"/>
      <c r="C11" s="239"/>
      <c r="D11" s="239"/>
      <c r="E11" s="216" t="s">
        <v>649</v>
      </c>
      <c r="F11" s="216" t="s">
        <v>406</v>
      </c>
      <c r="G11" s="239"/>
      <c r="H11" s="239"/>
    </row>
    <row r="12" spans="1:8" ht="96" customHeight="1" x14ac:dyDescent="0.2">
      <c r="A12" s="237"/>
      <c r="B12" s="237"/>
      <c r="C12" s="237"/>
      <c r="D12" s="237"/>
      <c r="E12" s="71"/>
      <c r="F12" s="216" t="s">
        <v>407</v>
      </c>
      <c r="G12" s="237"/>
      <c r="H12" s="237"/>
    </row>
    <row r="13" spans="1:8" ht="141.75" customHeight="1" x14ac:dyDescent="0.2">
      <c r="A13" s="236" t="s">
        <v>225</v>
      </c>
      <c r="B13" s="238" t="s">
        <v>408</v>
      </c>
      <c r="C13" s="238" t="s">
        <v>409</v>
      </c>
      <c r="D13" s="238" t="s">
        <v>410</v>
      </c>
      <c r="E13" s="216" t="s">
        <v>642</v>
      </c>
      <c r="F13" s="216" t="s">
        <v>411</v>
      </c>
      <c r="G13" s="236" t="s">
        <v>390</v>
      </c>
      <c r="H13" s="238" t="s">
        <v>412</v>
      </c>
    </row>
    <row r="14" spans="1:8" ht="85.5" customHeight="1" x14ac:dyDescent="0.2">
      <c r="A14" s="237"/>
      <c r="B14" s="237"/>
      <c r="C14" s="237"/>
      <c r="D14" s="237"/>
      <c r="E14" s="216" t="s">
        <v>648</v>
      </c>
      <c r="F14" s="216" t="s">
        <v>413</v>
      </c>
      <c r="G14" s="237"/>
      <c r="H14" s="237"/>
    </row>
    <row r="15" spans="1:8" ht="115.5" customHeight="1" x14ac:dyDescent="0.2">
      <c r="A15" s="236" t="s">
        <v>245</v>
      </c>
      <c r="B15" s="238" t="s">
        <v>244</v>
      </c>
      <c r="C15" s="238" t="s">
        <v>414</v>
      </c>
      <c r="D15" s="238" t="s">
        <v>415</v>
      </c>
      <c r="E15" s="216" t="s">
        <v>647</v>
      </c>
      <c r="F15" s="216" t="s">
        <v>416</v>
      </c>
      <c r="G15" s="236" t="s">
        <v>417</v>
      </c>
      <c r="H15" s="238" t="s">
        <v>418</v>
      </c>
    </row>
    <row r="16" spans="1:8" ht="88.5" customHeight="1" x14ac:dyDescent="0.2">
      <c r="A16" s="237"/>
      <c r="B16" s="237"/>
      <c r="C16" s="237"/>
      <c r="D16" s="237"/>
      <c r="E16" s="216" t="s">
        <v>646</v>
      </c>
      <c r="F16" s="216" t="s">
        <v>419</v>
      </c>
      <c r="G16" s="237"/>
      <c r="H16" s="237"/>
    </row>
    <row r="17" spans="1:8" ht="117" customHeight="1" x14ac:dyDescent="0.2">
      <c r="A17" s="236" t="s">
        <v>267</v>
      </c>
      <c r="B17" s="238" t="s">
        <v>266</v>
      </c>
      <c r="C17" s="238" t="s">
        <v>420</v>
      </c>
      <c r="D17" s="238" t="s">
        <v>421</v>
      </c>
      <c r="E17" s="216" t="s">
        <v>642</v>
      </c>
      <c r="F17" s="216" t="s">
        <v>422</v>
      </c>
      <c r="G17" s="236" t="s">
        <v>390</v>
      </c>
      <c r="H17" s="238" t="s">
        <v>423</v>
      </c>
    </row>
    <row r="18" spans="1:8" ht="130.5" customHeight="1" x14ac:dyDescent="0.2">
      <c r="A18" s="237"/>
      <c r="B18" s="237"/>
      <c r="C18" s="237"/>
      <c r="D18" s="237"/>
      <c r="E18" s="216" t="s">
        <v>645</v>
      </c>
      <c r="F18" s="216" t="s">
        <v>424</v>
      </c>
      <c r="G18" s="237"/>
      <c r="H18" s="237"/>
    </row>
    <row r="19" spans="1:8" ht="102" customHeight="1" x14ac:dyDescent="0.2">
      <c r="A19" s="236" t="s">
        <v>296</v>
      </c>
      <c r="B19" s="238" t="s">
        <v>295</v>
      </c>
      <c r="C19" s="238" t="s">
        <v>425</v>
      </c>
      <c r="D19" s="238" t="s">
        <v>426</v>
      </c>
      <c r="E19" s="216" t="s">
        <v>644</v>
      </c>
      <c r="F19" s="216" t="s">
        <v>427</v>
      </c>
      <c r="G19" s="236" t="s">
        <v>428</v>
      </c>
      <c r="H19" s="238" t="s">
        <v>429</v>
      </c>
    </row>
    <row r="20" spans="1:8" ht="111" customHeight="1" x14ac:dyDescent="0.2">
      <c r="A20" s="239"/>
      <c r="B20" s="239"/>
      <c r="C20" s="239"/>
      <c r="D20" s="239"/>
      <c r="E20" s="216" t="s">
        <v>643</v>
      </c>
      <c r="F20" s="216" t="s">
        <v>430</v>
      </c>
      <c r="G20" s="239"/>
      <c r="H20" s="239"/>
    </row>
    <row r="21" spans="1:8" ht="65.25" customHeight="1" x14ac:dyDescent="0.2">
      <c r="A21" s="237"/>
      <c r="B21" s="237"/>
      <c r="C21" s="237"/>
      <c r="D21" s="237"/>
      <c r="E21" s="71"/>
      <c r="F21" s="216" t="s">
        <v>431</v>
      </c>
      <c r="G21" s="237"/>
      <c r="H21" s="237"/>
    </row>
    <row r="22" spans="1:8" ht="125.25" customHeight="1" x14ac:dyDescent="0.2">
      <c r="A22" s="236" t="s">
        <v>317</v>
      </c>
      <c r="B22" s="238" t="s">
        <v>316</v>
      </c>
      <c r="C22" s="238" t="s">
        <v>432</v>
      </c>
      <c r="D22" s="238" t="s">
        <v>433</v>
      </c>
      <c r="E22" s="238" t="s">
        <v>642</v>
      </c>
      <c r="F22" s="216" t="s">
        <v>434</v>
      </c>
      <c r="G22" s="236" t="s">
        <v>390</v>
      </c>
      <c r="H22" s="238" t="s">
        <v>435</v>
      </c>
    </row>
    <row r="23" spans="1:8" ht="120" customHeight="1" x14ac:dyDescent="0.2">
      <c r="A23" s="237"/>
      <c r="B23" s="237"/>
      <c r="C23" s="237"/>
      <c r="D23" s="237"/>
      <c r="E23" s="237"/>
      <c r="F23" s="216" t="s">
        <v>436</v>
      </c>
      <c r="G23" s="237"/>
      <c r="H23" s="237"/>
    </row>
    <row r="24" spans="1:8" ht="125.25" customHeight="1" x14ac:dyDescent="0.2">
      <c r="A24" s="236" t="s">
        <v>267</v>
      </c>
      <c r="B24" s="238" t="s">
        <v>358</v>
      </c>
      <c r="C24" s="238" t="s">
        <v>652</v>
      </c>
      <c r="D24" s="238" t="s">
        <v>653</v>
      </c>
      <c r="E24" s="238" t="s">
        <v>654</v>
      </c>
      <c r="F24" s="216" t="s">
        <v>655</v>
      </c>
      <c r="G24" s="236" t="s">
        <v>390</v>
      </c>
      <c r="H24" s="238" t="s">
        <v>656</v>
      </c>
    </row>
    <row r="25" spans="1:8" ht="120" customHeight="1" x14ac:dyDescent="0.2">
      <c r="A25" s="237"/>
      <c r="B25" s="237"/>
      <c r="C25" s="237"/>
      <c r="D25" s="237"/>
      <c r="E25" s="237"/>
      <c r="F25" s="216"/>
      <c r="G25" s="237"/>
      <c r="H25" s="237"/>
    </row>
  </sheetData>
  <mergeCells count="58">
    <mergeCell ref="H3:H4"/>
    <mergeCell ref="H15:H16"/>
    <mergeCell ref="C10:C12"/>
    <mergeCell ref="C5:C9"/>
    <mergeCell ref="C13:C14"/>
    <mergeCell ref="G10:G12"/>
    <mergeCell ref="C3:C4"/>
    <mergeCell ref="E3:E4"/>
    <mergeCell ref="C15:C16"/>
    <mergeCell ref="G3:G4"/>
    <mergeCell ref="D3:D4"/>
    <mergeCell ref="G15:G16"/>
    <mergeCell ref="A22:A23"/>
    <mergeCell ref="A17:A18"/>
    <mergeCell ref="A13:A14"/>
    <mergeCell ref="C17:C18"/>
    <mergeCell ref="H5:H9"/>
    <mergeCell ref="H10:H12"/>
    <mergeCell ref="G22:G23"/>
    <mergeCell ref="B10:B12"/>
    <mergeCell ref="B22:B23"/>
    <mergeCell ref="E22:E23"/>
    <mergeCell ref="A15:A16"/>
    <mergeCell ref="G19:G21"/>
    <mergeCell ref="B19:B21"/>
    <mergeCell ref="D22:D23"/>
    <mergeCell ref="A19:A21"/>
    <mergeCell ref="C19:C21"/>
    <mergeCell ref="H19:H21"/>
    <mergeCell ref="B5:B9"/>
    <mergeCell ref="C22:C23"/>
    <mergeCell ref="D5:D9"/>
    <mergeCell ref="H17:H18"/>
    <mergeCell ref="B13:B14"/>
    <mergeCell ref="D13:D14"/>
    <mergeCell ref="H22:H23"/>
    <mergeCell ref="H13:H14"/>
    <mergeCell ref="G5:G9"/>
    <mergeCell ref="G17:G18"/>
    <mergeCell ref="D19:D21"/>
    <mergeCell ref="D10:D12"/>
    <mergeCell ref="B15:B16"/>
    <mergeCell ref="D15:D16"/>
    <mergeCell ref="E5:E9"/>
    <mergeCell ref="A5:A9"/>
    <mergeCell ref="B3:B4"/>
    <mergeCell ref="B17:B18"/>
    <mergeCell ref="G13:G14"/>
    <mergeCell ref="D17:D18"/>
    <mergeCell ref="A10:A12"/>
    <mergeCell ref="A3:A4"/>
    <mergeCell ref="G24:G25"/>
    <mergeCell ref="H24:H25"/>
    <mergeCell ref="A24:A25"/>
    <mergeCell ref="B24:B25"/>
    <mergeCell ref="C24:C25"/>
    <mergeCell ref="D24:D25"/>
    <mergeCell ref="E24:E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33"/>
  <sheetViews>
    <sheetView topLeftCell="A8" zoomScale="70" zoomScaleNormal="70" workbookViewId="0">
      <selection activeCell="D35" sqref="D35"/>
    </sheetView>
  </sheetViews>
  <sheetFormatPr baseColWidth="10" defaultColWidth="11.5" defaultRowHeight="15" x14ac:dyDescent="0.2"/>
  <cols>
    <col min="1" max="1" width="3.5" customWidth="1"/>
    <col min="2" max="2" width="7.33203125" style="200" customWidth="1"/>
    <col min="3" max="3" width="31.5" style="165" customWidth="1"/>
    <col min="4" max="4" width="97" style="165" customWidth="1"/>
    <col min="5" max="5" width="11" style="200" customWidth="1"/>
    <col min="6" max="6" width="41.5" customWidth="1"/>
    <col min="7" max="7" width="27.5" customWidth="1"/>
  </cols>
  <sheetData>
    <row r="3" spans="2:8" ht="42.75" customHeight="1" x14ac:dyDescent="0.2">
      <c r="B3" s="190" t="s">
        <v>437</v>
      </c>
      <c r="C3" s="191" t="s">
        <v>438</v>
      </c>
      <c r="D3" s="191" t="s">
        <v>150</v>
      </c>
      <c r="E3" s="190" t="s">
        <v>439</v>
      </c>
      <c r="F3" s="192" t="s">
        <v>440</v>
      </c>
    </row>
    <row r="4" spans="2:8" ht="42.75" customHeight="1" x14ac:dyDescent="0.2">
      <c r="B4" s="194">
        <v>1</v>
      </c>
      <c r="C4" s="73" t="s">
        <v>441</v>
      </c>
      <c r="D4" s="197" t="s">
        <v>442</v>
      </c>
      <c r="E4" s="194" t="s">
        <v>443</v>
      </c>
      <c r="F4" s="68"/>
    </row>
    <row r="5" spans="2:8" ht="42.75" customHeight="1" x14ac:dyDescent="0.2">
      <c r="B5" s="194">
        <v>2</v>
      </c>
      <c r="C5" s="73" t="s">
        <v>444</v>
      </c>
      <c r="D5" s="197" t="s">
        <v>445</v>
      </c>
      <c r="E5" s="194" t="s">
        <v>446</v>
      </c>
      <c r="F5" s="68"/>
    </row>
    <row r="6" spans="2:8" ht="42.75" customHeight="1" x14ac:dyDescent="0.2">
      <c r="B6" s="194">
        <v>3</v>
      </c>
      <c r="C6" s="73"/>
      <c r="D6" s="197" t="s">
        <v>447</v>
      </c>
      <c r="E6" s="198" t="s">
        <v>448</v>
      </c>
      <c r="F6" s="68"/>
    </row>
    <row r="7" spans="2:8" ht="42.75" customHeight="1" x14ac:dyDescent="0.2">
      <c r="B7" s="194">
        <v>4</v>
      </c>
      <c r="C7" s="73"/>
      <c r="D7" s="193" t="s">
        <v>449</v>
      </c>
      <c r="E7" s="194"/>
      <c r="F7" s="68"/>
    </row>
    <row r="8" spans="2:8" ht="42.75" customHeight="1" x14ac:dyDescent="0.2">
      <c r="B8" s="194">
        <v>5</v>
      </c>
      <c r="C8" s="197" t="s">
        <v>450</v>
      </c>
      <c r="D8" s="197" t="s">
        <v>451</v>
      </c>
      <c r="E8" s="199" t="s">
        <v>452</v>
      </c>
      <c r="F8" s="68"/>
      <c r="G8" s="196"/>
      <c r="H8" s="195"/>
    </row>
    <row r="9" spans="2:8" ht="42.75" customHeight="1" x14ac:dyDescent="0.2">
      <c r="B9" s="194">
        <v>6</v>
      </c>
      <c r="C9" s="197" t="s">
        <v>453</v>
      </c>
      <c r="D9" s="197" t="s">
        <v>454</v>
      </c>
      <c r="E9" s="194"/>
      <c r="F9" s="68"/>
      <c r="G9" s="196"/>
      <c r="H9" s="195"/>
    </row>
    <row r="10" spans="2:8" ht="42.75" customHeight="1" x14ac:dyDescent="0.2">
      <c r="B10" s="194">
        <v>7</v>
      </c>
      <c r="C10" s="197" t="s">
        <v>455</v>
      </c>
      <c r="D10" s="197" t="s">
        <v>456</v>
      </c>
      <c r="E10" s="194"/>
      <c r="F10" s="68"/>
      <c r="G10" s="196"/>
      <c r="H10" s="195"/>
    </row>
    <row r="11" spans="2:8" ht="42.75" customHeight="1" x14ac:dyDescent="0.2">
      <c r="B11" s="194">
        <v>8</v>
      </c>
      <c r="C11" s="197" t="s">
        <v>457</v>
      </c>
      <c r="D11" s="197" t="s">
        <v>458</v>
      </c>
      <c r="E11" s="194"/>
      <c r="F11" s="68"/>
      <c r="G11" s="196"/>
      <c r="H11" s="195"/>
    </row>
    <row r="12" spans="2:8" ht="42.75" customHeight="1" x14ac:dyDescent="0.2">
      <c r="B12" s="194">
        <v>9</v>
      </c>
      <c r="C12" s="197" t="s">
        <v>459</v>
      </c>
      <c r="D12" s="197" t="s">
        <v>460</v>
      </c>
      <c r="E12" s="194"/>
      <c r="F12" s="68"/>
      <c r="G12" s="196"/>
      <c r="H12" s="195"/>
    </row>
    <row r="13" spans="2:8" ht="42.75" customHeight="1" x14ac:dyDescent="0.2">
      <c r="B13" s="194">
        <v>10</v>
      </c>
      <c r="C13" s="197" t="s">
        <v>461</v>
      </c>
      <c r="D13" s="197" t="s">
        <v>462</v>
      </c>
      <c r="E13" s="199" t="s">
        <v>463</v>
      </c>
      <c r="F13" s="68"/>
      <c r="G13" s="196"/>
      <c r="H13" s="195"/>
    </row>
    <row r="14" spans="2:8" ht="42.75" customHeight="1" x14ac:dyDescent="0.2">
      <c r="B14" s="194">
        <v>11</v>
      </c>
      <c r="C14" s="197" t="s">
        <v>464</v>
      </c>
      <c r="D14" s="197" t="s">
        <v>465</v>
      </c>
      <c r="E14" s="194"/>
      <c r="F14" s="68"/>
      <c r="G14" s="196"/>
      <c r="H14" s="195"/>
    </row>
    <row r="15" spans="2:8" ht="42.75" customHeight="1" x14ac:dyDescent="0.2">
      <c r="B15" s="194">
        <v>12</v>
      </c>
      <c r="C15" s="197" t="s">
        <v>466</v>
      </c>
      <c r="D15" s="197" t="s">
        <v>467</v>
      </c>
      <c r="E15" s="194"/>
      <c r="F15" s="68"/>
      <c r="G15" s="196"/>
      <c r="H15" s="195"/>
    </row>
    <row r="16" spans="2:8" ht="42.75" customHeight="1" x14ac:dyDescent="0.2">
      <c r="B16" s="194">
        <v>13</v>
      </c>
      <c r="C16" s="197" t="s">
        <v>468</v>
      </c>
      <c r="D16" s="197" t="s">
        <v>469</v>
      </c>
      <c r="E16" s="199" t="s">
        <v>470</v>
      </c>
      <c r="F16" s="68"/>
      <c r="G16" s="196"/>
      <c r="H16" s="195"/>
    </row>
    <row r="17" spans="2:8" ht="42.75" customHeight="1" x14ac:dyDescent="0.2">
      <c r="B17" s="194">
        <v>14</v>
      </c>
      <c r="C17" s="197" t="s">
        <v>471</v>
      </c>
      <c r="D17" s="197" t="s">
        <v>472</v>
      </c>
      <c r="E17" s="199" t="s">
        <v>470</v>
      </c>
      <c r="F17" s="68"/>
      <c r="G17" s="196"/>
      <c r="H17" s="195"/>
    </row>
    <row r="18" spans="2:8" ht="42.75" customHeight="1" x14ac:dyDescent="0.2">
      <c r="B18" s="194">
        <v>15</v>
      </c>
      <c r="C18" s="197" t="s">
        <v>473</v>
      </c>
      <c r="D18" s="197" t="s">
        <v>474</v>
      </c>
      <c r="E18" s="194"/>
      <c r="F18" s="68"/>
      <c r="G18" s="196"/>
      <c r="H18" s="195"/>
    </row>
    <row r="19" spans="2:8" ht="42.75" customHeight="1" x14ac:dyDescent="0.2">
      <c r="B19" s="194">
        <v>16</v>
      </c>
      <c r="C19" s="197" t="s">
        <v>475</v>
      </c>
      <c r="D19" s="197" t="s">
        <v>476</v>
      </c>
      <c r="E19" s="194"/>
      <c r="F19" s="68"/>
      <c r="G19" s="196"/>
      <c r="H19" s="195"/>
    </row>
    <row r="20" spans="2:8" ht="42.75" customHeight="1" x14ac:dyDescent="0.2">
      <c r="B20" s="194">
        <v>17</v>
      </c>
      <c r="C20" s="197" t="s">
        <v>477</v>
      </c>
      <c r="D20" s="197" t="s">
        <v>478</v>
      </c>
      <c r="E20" s="194"/>
      <c r="F20" s="68"/>
      <c r="G20" s="196"/>
      <c r="H20" s="195"/>
    </row>
    <row r="21" spans="2:8" ht="42.75" customHeight="1" x14ac:dyDescent="0.2">
      <c r="B21" s="194">
        <v>18</v>
      </c>
      <c r="C21" s="197" t="s">
        <v>479</v>
      </c>
      <c r="D21" s="197" t="s">
        <v>480</v>
      </c>
      <c r="E21" s="194"/>
      <c r="F21" s="68"/>
      <c r="G21" s="196"/>
      <c r="H21" s="195"/>
    </row>
    <row r="22" spans="2:8" ht="42.75" customHeight="1" x14ac:dyDescent="0.2">
      <c r="B22" s="194">
        <v>19</v>
      </c>
      <c r="C22" s="197" t="s">
        <v>481</v>
      </c>
      <c r="D22" s="197" t="s">
        <v>482</v>
      </c>
      <c r="E22" s="194"/>
      <c r="F22" s="68"/>
      <c r="G22" s="196"/>
      <c r="H22" s="195"/>
    </row>
    <row r="23" spans="2:8" ht="42.75" customHeight="1" x14ac:dyDescent="0.2">
      <c r="B23" s="194">
        <v>20</v>
      </c>
      <c r="C23" s="197" t="s">
        <v>483</v>
      </c>
      <c r="D23" s="197" t="s">
        <v>484</v>
      </c>
      <c r="E23" s="194"/>
      <c r="F23" s="68"/>
      <c r="G23" s="196"/>
      <c r="H23" s="195"/>
    </row>
    <row r="24" spans="2:8" ht="42.75" customHeight="1" x14ac:dyDescent="0.2">
      <c r="B24" s="194">
        <v>21</v>
      </c>
      <c r="C24" s="197" t="s">
        <v>485</v>
      </c>
      <c r="D24" s="197" t="s">
        <v>486</v>
      </c>
      <c r="E24" s="194"/>
      <c r="F24" s="68"/>
      <c r="G24" s="196"/>
      <c r="H24" s="195"/>
    </row>
    <row r="25" spans="2:8" ht="42.75" customHeight="1" x14ac:dyDescent="0.2">
      <c r="B25" s="194">
        <v>22</v>
      </c>
      <c r="C25" s="197" t="s">
        <v>487</v>
      </c>
      <c r="D25" s="197" t="s">
        <v>488</v>
      </c>
      <c r="E25" s="194"/>
      <c r="F25" s="68"/>
      <c r="G25" s="196"/>
      <c r="H25" s="195"/>
    </row>
    <row r="26" spans="2:8" ht="42.75" customHeight="1" x14ac:dyDescent="0.2">
      <c r="B26" s="194">
        <v>23</v>
      </c>
      <c r="C26" s="197" t="s">
        <v>489</v>
      </c>
      <c r="D26" s="197" t="s">
        <v>490</v>
      </c>
      <c r="E26" s="194"/>
      <c r="F26" s="68"/>
      <c r="G26" s="196"/>
      <c r="H26" s="195"/>
    </row>
    <row r="27" spans="2:8" ht="42.75" customHeight="1" x14ac:dyDescent="0.2">
      <c r="B27" s="194">
        <v>24</v>
      </c>
      <c r="C27" s="197" t="s">
        <v>491</v>
      </c>
      <c r="D27" s="197" t="s">
        <v>492</v>
      </c>
      <c r="E27" s="194"/>
      <c r="F27" s="68"/>
      <c r="G27" s="196"/>
      <c r="H27" s="195"/>
    </row>
    <row r="28" spans="2:8" ht="42.75" customHeight="1" x14ac:dyDescent="0.2">
      <c r="B28" s="194">
        <v>25</v>
      </c>
      <c r="C28" s="197" t="s">
        <v>493</v>
      </c>
      <c r="D28" s="197" t="s">
        <v>494</v>
      </c>
      <c r="E28" s="194"/>
      <c r="F28" s="68"/>
      <c r="G28" s="196"/>
      <c r="H28" s="195"/>
    </row>
    <row r="29" spans="2:8" ht="42.75" customHeight="1" x14ac:dyDescent="0.2">
      <c r="B29" s="194">
        <v>26</v>
      </c>
      <c r="C29" s="197" t="s">
        <v>495</v>
      </c>
      <c r="D29" s="197" t="s">
        <v>496</v>
      </c>
      <c r="E29" s="194"/>
      <c r="F29" s="68"/>
      <c r="G29" s="196"/>
      <c r="H29" s="195"/>
    </row>
    <row r="30" spans="2:8" ht="42.75" customHeight="1" x14ac:dyDescent="0.2">
      <c r="B30" s="194">
        <v>27</v>
      </c>
      <c r="C30" s="197" t="s">
        <v>497</v>
      </c>
      <c r="D30" s="197" t="s">
        <v>498</v>
      </c>
      <c r="E30" s="194"/>
      <c r="F30" s="68"/>
      <c r="G30" s="196"/>
      <c r="H30" s="195"/>
    </row>
    <row r="31" spans="2:8" ht="42.75" customHeight="1" x14ac:dyDescent="0.2">
      <c r="B31" s="194">
        <v>28</v>
      </c>
      <c r="C31" s="197" t="s">
        <v>499</v>
      </c>
      <c r="D31" s="197" t="s">
        <v>500</v>
      </c>
      <c r="E31" s="194"/>
      <c r="F31" s="68"/>
      <c r="G31" s="196"/>
      <c r="H31" s="195"/>
    </row>
    <row r="32" spans="2:8" ht="42.75" customHeight="1" x14ac:dyDescent="0.2">
      <c r="B32" s="194">
        <v>29</v>
      </c>
      <c r="C32" s="197" t="s">
        <v>501</v>
      </c>
      <c r="D32" s="197" t="s">
        <v>502</v>
      </c>
      <c r="E32" s="194"/>
      <c r="F32" s="68"/>
      <c r="G32" s="196"/>
      <c r="H32" s="195"/>
    </row>
    <row r="33" spans="2:6" ht="33.75" customHeight="1" x14ac:dyDescent="0.2">
      <c r="B33" s="218">
        <v>30</v>
      </c>
      <c r="C33" s="217" t="s">
        <v>503</v>
      </c>
      <c r="D33" s="217"/>
      <c r="E33" s="218"/>
      <c r="F33" s="68"/>
    </row>
  </sheetData>
  <hyperlinks>
    <hyperlink ref="D7" r:id="rId1" display="https://digital.nhs.uk/developer/guides-and-documentation/digital-onboarding?utm_source=chatgpt.com"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4"/>
  <sheetViews>
    <sheetView showGridLines="0" topLeftCell="A9" zoomScaleNormal="100" workbookViewId="0">
      <selection activeCell="D20" sqref="D20:H20"/>
    </sheetView>
  </sheetViews>
  <sheetFormatPr baseColWidth="10" defaultColWidth="9.1640625" defaultRowHeight="14" x14ac:dyDescent="0.2"/>
  <cols>
    <col min="1" max="1" width="2.6640625" style="12" customWidth="1"/>
    <col min="2" max="2" width="6.33203125" style="12" customWidth="1"/>
    <col min="3" max="3" width="20.5" style="12" customWidth="1"/>
    <col min="4" max="8" width="14.6640625" style="12" customWidth="1"/>
    <col min="9" max="9" width="4.33203125" style="12" customWidth="1"/>
    <col min="10" max="10" width="16" style="48" customWidth="1"/>
    <col min="11" max="11" width="71.5" style="48" customWidth="1"/>
    <col min="12" max="12" width="17" style="48" customWidth="1"/>
    <col min="13" max="13" width="13.33203125" style="12" customWidth="1"/>
    <col min="14" max="14" width="41.6640625" style="12" customWidth="1"/>
    <col min="15" max="16" width="9.1640625" style="12" customWidth="1"/>
    <col min="17" max="17" width="51.33203125" style="12" customWidth="1"/>
    <col min="18" max="18" width="9.1640625" style="12" customWidth="1"/>
    <col min="19" max="16384" width="9.1640625" style="12"/>
  </cols>
  <sheetData>
    <row r="1" spans="2:12" ht="13.5" customHeight="1" thickBot="1" x14ac:dyDescent="0.25"/>
    <row r="2" spans="2:12" ht="24" customHeight="1" x14ac:dyDescent="0.2">
      <c r="B2" s="271" t="s">
        <v>152</v>
      </c>
      <c r="C2" s="7" t="s">
        <v>504</v>
      </c>
      <c r="D2" s="8">
        <v>3</v>
      </c>
      <c r="E2" s="9">
        <v>4</v>
      </c>
      <c r="F2" s="9">
        <v>4</v>
      </c>
      <c r="G2" s="10">
        <v>5</v>
      </c>
      <c r="H2" s="11">
        <v>5</v>
      </c>
      <c r="J2" s="270" t="s">
        <v>505</v>
      </c>
      <c r="K2" s="13" t="s">
        <v>506</v>
      </c>
      <c r="L2" s="274" t="s">
        <v>507</v>
      </c>
    </row>
    <row r="3" spans="2:12" ht="24" customHeight="1" thickBot="1" x14ac:dyDescent="0.25">
      <c r="B3" s="272"/>
      <c r="C3" s="14" t="s">
        <v>508</v>
      </c>
      <c r="D3" s="15">
        <v>2</v>
      </c>
      <c r="E3" s="16">
        <v>3</v>
      </c>
      <c r="F3" s="16">
        <v>3</v>
      </c>
      <c r="G3" s="17">
        <v>4</v>
      </c>
      <c r="H3" s="18">
        <v>5</v>
      </c>
      <c r="J3" s="264"/>
      <c r="K3" s="19"/>
      <c r="L3" s="275"/>
    </row>
    <row r="4" spans="2:12" ht="26.25" customHeight="1" x14ac:dyDescent="0.2">
      <c r="B4" s="272"/>
      <c r="C4" s="14" t="s">
        <v>256</v>
      </c>
      <c r="D4" s="15">
        <v>2</v>
      </c>
      <c r="E4" s="20">
        <v>2</v>
      </c>
      <c r="F4" s="16">
        <v>3</v>
      </c>
      <c r="G4" s="16">
        <v>3</v>
      </c>
      <c r="H4" s="21">
        <v>4</v>
      </c>
      <c r="J4" s="266" t="s">
        <v>509</v>
      </c>
      <c r="K4" s="22" t="s">
        <v>510</v>
      </c>
      <c r="L4" s="23" t="s">
        <v>511</v>
      </c>
    </row>
    <row r="5" spans="2:12" ht="28.5" customHeight="1" x14ac:dyDescent="0.2">
      <c r="B5" s="272"/>
      <c r="C5" s="14" t="s">
        <v>169</v>
      </c>
      <c r="D5" s="24">
        <v>1</v>
      </c>
      <c r="E5" s="20">
        <v>2</v>
      </c>
      <c r="F5" s="20">
        <v>2</v>
      </c>
      <c r="G5" s="16">
        <v>3</v>
      </c>
      <c r="H5" s="21">
        <v>4</v>
      </c>
      <c r="J5" s="263"/>
      <c r="K5" s="260" t="s">
        <v>512</v>
      </c>
      <c r="L5" s="254" t="s">
        <v>511</v>
      </c>
    </row>
    <row r="6" spans="2:12" ht="28.5" customHeight="1" thickBot="1" x14ac:dyDescent="0.25">
      <c r="B6" s="273"/>
      <c r="C6" s="26" t="s">
        <v>177</v>
      </c>
      <c r="D6" s="27">
        <v>1</v>
      </c>
      <c r="E6" s="28">
        <v>1</v>
      </c>
      <c r="F6" s="29">
        <v>2</v>
      </c>
      <c r="G6" s="29">
        <v>2</v>
      </c>
      <c r="H6" s="30">
        <v>3</v>
      </c>
      <c r="J6" s="264"/>
      <c r="K6" s="261"/>
      <c r="L6" s="255"/>
    </row>
    <row r="7" spans="2:12" ht="33" customHeight="1" x14ac:dyDescent="0.2">
      <c r="B7" s="31"/>
      <c r="C7" s="31"/>
      <c r="D7" s="32" t="s">
        <v>513</v>
      </c>
      <c r="E7" s="33" t="s">
        <v>348</v>
      </c>
      <c r="F7" s="33" t="s">
        <v>193</v>
      </c>
      <c r="G7" s="33" t="s">
        <v>168</v>
      </c>
      <c r="H7" s="34" t="s">
        <v>509</v>
      </c>
      <c r="J7" s="262" t="s">
        <v>514</v>
      </c>
      <c r="K7" s="25" t="s">
        <v>510</v>
      </c>
      <c r="L7" s="35" t="s">
        <v>515</v>
      </c>
    </row>
    <row r="8" spans="2:12" ht="26.25" customHeight="1" thickBot="1" x14ac:dyDescent="0.25">
      <c r="B8" s="31"/>
      <c r="C8" s="31"/>
      <c r="D8" s="277" t="s">
        <v>151</v>
      </c>
      <c r="E8" s="278"/>
      <c r="F8" s="278"/>
      <c r="G8" s="278"/>
      <c r="H8" s="279"/>
      <c r="J8" s="263"/>
      <c r="K8" s="260" t="s">
        <v>512</v>
      </c>
      <c r="L8" s="254" t="s">
        <v>515</v>
      </c>
    </row>
    <row r="9" spans="2:12" ht="24" customHeight="1" thickBot="1" x14ac:dyDescent="0.25">
      <c r="J9" s="263"/>
      <c r="K9" s="261"/>
      <c r="L9" s="255"/>
    </row>
    <row r="10" spans="2:12" ht="26.25" customHeight="1" thickBot="1" x14ac:dyDescent="0.25">
      <c r="C10" s="36" t="s">
        <v>516</v>
      </c>
      <c r="D10" s="267" t="s">
        <v>506</v>
      </c>
      <c r="E10" s="268"/>
      <c r="F10" s="268"/>
      <c r="G10" s="268"/>
      <c r="H10" s="269"/>
      <c r="J10" s="263"/>
      <c r="K10" s="25" t="s">
        <v>517</v>
      </c>
      <c r="L10" s="35" t="s">
        <v>511</v>
      </c>
    </row>
    <row r="11" spans="2:12" ht="16.5" customHeight="1" x14ac:dyDescent="0.2">
      <c r="C11" s="37" t="s">
        <v>518</v>
      </c>
      <c r="D11" s="257" t="s">
        <v>519</v>
      </c>
      <c r="E11" s="258"/>
      <c r="F11" s="258"/>
      <c r="G11" s="258"/>
      <c r="H11" s="259"/>
      <c r="J11" s="264"/>
      <c r="K11" s="25" t="s">
        <v>520</v>
      </c>
      <c r="L11" s="35" t="s">
        <v>511</v>
      </c>
    </row>
    <row r="12" spans="2:12" ht="16.5" customHeight="1" x14ac:dyDescent="0.2">
      <c r="C12" s="38" t="s">
        <v>508</v>
      </c>
      <c r="D12" s="276" t="s">
        <v>521</v>
      </c>
      <c r="E12" s="241"/>
      <c r="F12" s="241"/>
      <c r="G12" s="241"/>
      <c r="H12" s="242"/>
      <c r="J12" s="262" t="s">
        <v>522</v>
      </c>
      <c r="K12" s="25" t="s">
        <v>517</v>
      </c>
      <c r="L12" s="35" t="s">
        <v>515</v>
      </c>
    </row>
    <row r="13" spans="2:12" ht="16.5" customHeight="1" x14ac:dyDescent="0.2">
      <c r="C13" s="38" t="s">
        <v>256</v>
      </c>
      <c r="D13" s="260" t="s">
        <v>523</v>
      </c>
      <c r="E13" s="241"/>
      <c r="F13" s="241"/>
      <c r="G13" s="241"/>
      <c r="H13" s="242"/>
      <c r="J13" s="263"/>
      <c r="K13" s="25" t="s">
        <v>520</v>
      </c>
      <c r="L13" s="35" t="s">
        <v>515</v>
      </c>
    </row>
    <row r="14" spans="2:12" ht="16.5" customHeight="1" x14ac:dyDescent="0.2">
      <c r="C14" s="38" t="s">
        <v>169</v>
      </c>
      <c r="D14" s="276" t="s">
        <v>524</v>
      </c>
      <c r="E14" s="241"/>
      <c r="F14" s="241"/>
      <c r="G14" s="241"/>
      <c r="H14" s="242"/>
      <c r="J14" s="263"/>
      <c r="K14" s="25" t="s">
        <v>525</v>
      </c>
      <c r="L14" s="35" t="s">
        <v>511</v>
      </c>
    </row>
    <row r="15" spans="2:12" ht="16.5" customHeight="1" thickBot="1" x14ac:dyDescent="0.25">
      <c r="C15" s="39" t="s">
        <v>526</v>
      </c>
      <c r="D15" s="265" t="s">
        <v>527</v>
      </c>
      <c r="E15" s="252"/>
      <c r="F15" s="252"/>
      <c r="G15" s="252"/>
      <c r="H15" s="253"/>
      <c r="J15" s="264"/>
      <c r="K15" s="25" t="s">
        <v>528</v>
      </c>
      <c r="L15" s="35" t="s">
        <v>511</v>
      </c>
    </row>
    <row r="16" spans="2:12" ht="16.5" customHeight="1" x14ac:dyDescent="0.2">
      <c r="J16" s="262" t="s">
        <v>529</v>
      </c>
      <c r="K16" s="25" t="s">
        <v>525</v>
      </c>
      <c r="L16" s="35" t="s">
        <v>515</v>
      </c>
    </row>
    <row r="17" spans="3:17" ht="16.5" customHeight="1" thickBot="1" x14ac:dyDescent="0.25">
      <c r="D17" s="40"/>
      <c r="E17" s="40"/>
      <c r="F17" s="40"/>
      <c r="G17" s="40"/>
      <c r="H17" s="40"/>
      <c r="J17" s="263"/>
      <c r="K17" s="25" t="s">
        <v>528</v>
      </c>
      <c r="L17" s="35" t="s">
        <v>515</v>
      </c>
    </row>
    <row r="18" spans="3:17" ht="24.75" customHeight="1" x14ac:dyDescent="0.2">
      <c r="C18" s="41">
        <v>5</v>
      </c>
      <c r="D18" s="256" t="s">
        <v>134</v>
      </c>
      <c r="E18" s="241"/>
      <c r="F18" s="241"/>
      <c r="G18" s="241"/>
      <c r="H18" s="242"/>
      <c r="J18" s="263"/>
      <c r="K18" s="25" t="s">
        <v>530</v>
      </c>
      <c r="L18" s="35" t="s">
        <v>511</v>
      </c>
    </row>
    <row r="19" spans="3:17" ht="28.5" customHeight="1" x14ac:dyDescent="0.2">
      <c r="C19" s="42">
        <v>4</v>
      </c>
      <c r="D19" s="256" t="s">
        <v>135</v>
      </c>
      <c r="E19" s="241"/>
      <c r="F19" s="241"/>
      <c r="G19" s="241"/>
      <c r="H19" s="242"/>
      <c r="J19" s="264"/>
      <c r="K19" s="25" t="s">
        <v>531</v>
      </c>
      <c r="L19" s="35" t="s">
        <v>511</v>
      </c>
    </row>
    <row r="20" spans="3:17" ht="48" customHeight="1" thickBot="1" x14ac:dyDescent="0.25">
      <c r="C20" s="43">
        <v>3</v>
      </c>
      <c r="D20" s="256" t="s">
        <v>532</v>
      </c>
      <c r="E20" s="241"/>
      <c r="F20" s="241"/>
      <c r="G20" s="241"/>
      <c r="H20" s="242"/>
      <c r="J20" s="44" t="s">
        <v>533</v>
      </c>
      <c r="K20" s="45" t="s">
        <v>534</v>
      </c>
      <c r="L20" s="46" t="s">
        <v>515</v>
      </c>
    </row>
    <row r="21" spans="3:17" ht="29.25" customHeight="1" x14ac:dyDescent="0.2">
      <c r="C21" s="47">
        <v>2</v>
      </c>
      <c r="D21" s="256" t="s">
        <v>136</v>
      </c>
      <c r="E21" s="241"/>
      <c r="F21" s="241"/>
      <c r="G21" s="241"/>
      <c r="H21" s="242"/>
    </row>
    <row r="22" spans="3:17" ht="36.75" customHeight="1" thickBot="1" x14ac:dyDescent="0.25">
      <c r="C22" s="49">
        <v>1</v>
      </c>
      <c r="D22" s="251" t="s">
        <v>137</v>
      </c>
      <c r="E22" s="252"/>
      <c r="F22" s="252"/>
      <c r="G22" s="252"/>
      <c r="H22" s="253"/>
    </row>
    <row r="25" spans="3:17" ht="13.5" customHeight="1" thickBot="1" x14ac:dyDescent="0.25"/>
    <row r="26" spans="3:17" ht="43.5" customHeight="1" thickBot="1" x14ac:dyDescent="0.25">
      <c r="J26" s="166"/>
      <c r="K26" s="189" t="s">
        <v>535</v>
      </c>
      <c r="L26" s="12"/>
    </row>
    <row r="27" spans="3:17" ht="36.75" customHeight="1" x14ac:dyDescent="0.2">
      <c r="J27" s="167"/>
      <c r="K27" s="188" t="s">
        <v>157</v>
      </c>
      <c r="L27" s="169"/>
      <c r="M27" s="167"/>
      <c r="N27" s="67"/>
      <c r="Q27" s="168"/>
    </row>
    <row r="28" spans="3:17" ht="36.75" customHeight="1" x14ac:dyDescent="0.2">
      <c r="J28" s="167"/>
      <c r="K28" s="122" t="s">
        <v>182</v>
      </c>
      <c r="L28" s="169"/>
      <c r="M28" s="167"/>
      <c r="N28" s="67"/>
      <c r="Q28" s="170"/>
    </row>
    <row r="29" spans="3:17" ht="36.75" customHeight="1" x14ac:dyDescent="0.2">
      <c r="J29" s="167"/>
      <c r="K29" s="122" t="s">
        <v>204</v>
      </c>
      <c r="L29" s="169"/>
      <c r="M29" s="167"/>
      <c r="N29" s="67"/>
      <c r="Q29" s="170"/>
    </row>
    <row r="30" spans="3:17" ht="36.75" customHeight="1" x14ac:dyDescent="0.2">
      <c r="J30" s="167"/>
      <c r="K30" s="122" t="s">
        <v>225</v>
      </c>
      <c r="L30" s="169"/>
      <c r="M30" s="167"/>
      <c r="N30" s="67"/>
      <c r="Q30" s="168"/>
    </row>
    <row r="31" spans="3:17" ht="36.75" customHeight="1" x14ac:dyDescent="0.2">
      <c r="J31" s="167"/>
      <c r="K31" s="122" t="s">
        <v>245</v>
      </c>
      <c r="L31" s="169"/>
      <c r="M31" s="167"/>
      <c r="N31" s="67"/>
      <c r="Q31" s="168"/>
    </row>
    <row r="32" spans="3:17" ht="36.75" customHeight="1" x14ac:dyDescent="0.2">
      <c r="J32" s="167"/>
      <c r="K32" s="105" t="s">
        <v>267</v>
      </c>
      <c r="L32" s="169"/>
      <c r="M32" s="167"/>
      <c r="N32" s="67"/>
      <c r="Q32" s="168"/>
    </row>
    <row r="33" spans="10:17" ht="36.75" customHeight="1" x14ac:dyDescent="0.2">
      <c r="J33" s="171"/>
      <c r="K33" s="122" t="s">
        <v>225</v>
      </c>
      <c r="L33" s="12"/>
      <c r="M33" s="171"/>
      <c r="N33" s="67"/>
      <c r="Q33" s="172"/>
    </row>
    <row r="34" spans="10:17" ht="36.75" customHeight="1" x14ac:dyDescent="0.2">
      <c r="K34" s="122" t="s">
        <v>296</v>
      </c>
      <c r="L34" s="12"/>
      <c r="M34" s="48"/>
      <c r="N34" s="67"/>
      <c r="Q34" s="168"/>
    </row>
    <row r="35" spans="10:17" ht="36.75" customHeight="1" x14ac:dyDescent="0.2">
      <c r="J35" s="173"/>
      <c r="K35" s="122" t="s">
        <v>317</v>
      </c>
      <c r="L35" s="12"/>
      <c r="M35" s="173"/>
      <c r="N35" s="67"/>
      <c r="Q35" s="172"/>
    </row>
    <row r="36" spans="10:17" ht="36.75" customHeight="1" x14ac:dyDescent="0.2">
      <c r="J36" s="167"/>
      <c r="K36" s="122" t="s">
        <v>204</v>
      </c>
      <c r="L36" s="12"/>
      <c r="Q36" s="172"/>
    </row>
    <row r="41" spans="10:17" x14ac:dyDescent="0.2">
      <c r="J41" s="12"/>
    </row>
    <row r="42" spans="10:17" x14ac:dyDescent="0.2">
      <c r="J42" s="12"/>
    </row>
    <row r="43" spans="10:17" x14ac:dyDescent="0.2">
      <c r="J43" s="12"/>
    </row>
    <row r="44" spans="10:17" x14ac:dyDescent="0.2">
      <c r="J44" s="12"/>
    </row>
    <row r="45" spans="10:17" x14ac:dyDescent="0.2">
      <c r="J45" s="12"/>
    </row>
    <row r="46" spans="10:17" x14ac:dyDescent="0.2">
      <c r="J46" s="12"/>
    </row>
    <row r="47" spans="10:17" x14ac:dyDescent="0.2">
      <c r="J47" s="12"/>
    </row>
    <row r="48" spans="10:17" x14ac:dyDescent="0.2">
      <c r="J48" s="12"/>
    </row>
    <row r="49" spans="10:10" x14ac:dyDescent="0.2">
      <c r="J49" s="12"/>
    </row>
    <row r="50" spans="10:10" x14ac:dyDescent="0.2">
      <c r="J50" s="12"/>
    </row>
    <row r="51" spans="10:10" x14ac:dyDescent="0.2">
      <c r="J51" s="12"/>
    </row>
    <row r="52" spans="10:10" x14ac:dyDescent="0.2">
      <c r="J52" s="12"/>
    </row>
    <row r="53" spans="10:10" x14ac:dyDescent="0.2">
      <c r="J53" s="12"/>
    </row>
    <row r="54" spans="10:10" x14ac:dyDescent="0.2">
      <c r="J54" s="12"/>
    </row>
  </sheetData>
  <mergeCells count="23">
    <mergeCell ref="J2:J3"/>
    <mergeCell ref="B2:B6"/>
    <mergeCell ref="L2:L3"/>
    <mergeCell ref="D12:H12"/>
    <mergeCell ref="D8:H8"/>
    <mergeCell ref="J12:J15"/>
    <mergeCell ref="D14:H14"/>
    <mergeCell ref="K5:K6"/>
    <mergeCell ref="D22:H22"/>
    <mergeCell ref="L5:L6"/>
    <mergeCell ref="D21:H21"/>
    <mergeCell ref="L8:L9"/>
    <mergeCell ref="D11:H11"/>
    <mergeCell ref="D13:H13"/>
    <mergeCell ref="K8:K9"/>
    <mergeCell ref="J16:J19"/>
    <mergeCell ref="D18:H18"/>
    <mergeCell ref="D15:H15"/>
    <mergeCell ref="J4:J6"/>
    <mergeCell ref="D20:H20"/>
    <mergeCell ref="D10:H10"/>
    <mergeCell ref="D19:H19"/>
    <mergeCell ref="J7:J11"/>
  </mergeCells>
  <conditionalFormatting sqref="K27:K36">
    <cfRule type="cellIs" dxfId="42" priority="1" operator="equal">
      <formula>"Care Coordination"</formula>
    </cfRule>
    <cfRule type="cellIs" dxfId="41" priority="2" operator="equal">
      <formula>"System Availability / Access"</formula>
    </cfRule>
    <cfRule type="cellIs" dxfId="40" priority="3" operator="equal">
      <formula>"Governance &amp; Operational Risks"</formula>
    </cfRule>
    <cfRule type="cellIs" dxfId="39" priority="4" operator="equal">
      <formula>"Security, Privacy &amp; Access Control Risks"</formula>
    </cfRule>
    <cfRule type="cellIs" dxfId="38" priority="5" operator="equal">
      <formula>"Interoperability &amp; Protocol Translation Issues"</formula>
    </cfRule>
    <cfRule type="cellIs" dxfId="37" priority="6" operator="equal">
      <formula>"Data Quality &amp; Metadata Integrity"</formula>
    </cfRule>
    <cfRule type="cellIs" dxfId="36" priority="7" operator="equal">
      <formula>"Data Retrieval &amp; Availability Failures"</formula>
    </cfRule>
    <cfRule type="cellIs" dxfId="35" priority="8" operator="equal">
      <formula>"Patient Identification &amp; Matching Errors"</formula>
    </cfRule>
    <cfRule type="cellIs" dxfId="34" priority="9" operator="equal">
      <formula>"Clinical Decision Support &amp; Assessments"</formula>
    </cfRule>
  </conditionalFormatting>
  <conditionalFormatting sqref="Q27:Q35">
    <cfRule type="cellIs" dxfId="33" priority="20" operator="equal">
      <formula>"Assessments"</formula>
    </cfRule>
    <cfRule type="cellIs" dxfId="32" priority="21" operator="equal">
      <formula>"AI / ML"</formula>
    </cfRule>
    <cfRule type="cellIs" dxfId="31" priority="22" operator="equal">
      <formula>"Migration / Integration"</formula>
    </cfRule>
    <cfRule type="cellIs" dxfId="30" priority="23" operator="equal">
      <formula>"Alerts / Actions"</formula>
    </cfRule>
    <cfRule type="cellIs" dxfId="29" priority="24" operator="equal">
      <formula>"Medication Management"</formula>
    </cfRule>
    <cfRule type="cellIs" dxfId="28" priority="25" operator="equal">
      <formula>"Care Pathway"</formula>
    </cfRule>
    <cfRule type="cellIs" dxfId="27" priority="26" operator="equal">
      <formula>"System Access"</formula>
    </cfRule>
    <cfRule type="cellIs" dxfId="26" priority="27" operator="equal">
      <formula>"Data Access"</formula>
    </cfRule>
    <cfRule type="cellIs" dxfId="25" priority="28" operator="equal">
      <formula>"Task Management"</formula>
    </cfRule>
    <cfRule type="cellIs" dxfId="24" priority="29" operator="equal">
      <formula>"Patient Information"</formula>
    </cfRule>
  </conditionalFormatting>
  <dataValidations count="1">
    <dataValidation type="list" allowBlank="1" showInputMessage="1" showErrorMessage="1" sqref="K27:K36" xr:uid="{00000000-0002-0000-0500-000000000000}">
      <formula1>#REF!</formula1>
    </dataValidation>
  </dataValidations>
  <pageMargins left="0.7" right="0.7" top="0.75" bottom="0.75" header="0.3" footer="0.3"/>
  <pageSetup paperSize="9" scale="6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16"/>
  <sheetViews>
    <sheetView showGridLines="0" zoomScale="55" zoomScaleNormal="55" workbookViewId="0">
      <pane ySplit="4" topLeftCell="A5" activePane="bottomLeft" state="frozen"/>
      <selection activeCell="F1" sqref="F1"/>
      <selection pane="bottomLeft" activeCell="H29" sqref="H29"/>
    </sheetView>
  </sheetViews>
  <sheetFormatPr baseColWidth="10" defaultColWidth="13.1640625" defaultRowHeight="16" x14ac:dyDescent="0.2"/>
  <cols>
    <col min="1" max="1" width="14.1640625" style="1" bestFit="1" customWidth="1"/>
    <col min="2" max="2" width="17.6640625" style="1" customWidth="1"/>
    <col min="3" max="3" width="14.83203125" style="2" customWidth="1"/>
    <col min="4" max="5" width="15.5" style="2" customWidth="1"/>
    <col min="6" max="6" width="26.83203125" style="2" bestFit="1" customWidth="1"/>
    <col min="7" max="7" width="49.1640625" style="2" customWidth="1"/>
    <col min="8" max="8" width="91.1640625" style="1" customWidth="1"/>
    <col min="9" max="9" width="81.1640625" style="1" customWidth="1"/>
    <col min="10" max="10" width="112.6640625" style="1" customWidth="1"/>
    <col min="11" max="11" width="102.33203125" style="1" customWidth="1"/>
    <col min="12" max="12" width="79.83203125" style="1" customWidth="1"/>
    <col min="13" max="13" width="109.83203125" style="1" customWidth="1"/>
    <col min="14" max="14" width="17.5" style="1" bestFit="1" customWidth="1"/>
    <col min="15" max="15" width="16.33203125" style="1" bestFit="1" customWidth="1"/>
    <col min="16" max="16" width="18.5" style="1" bestFit="1" customWidth="1"/>
    <col min="17" max="17" width="18.5" style="1" customWidth="1"/>
    <col min="18" max="18" width="39.5" style="1" customWidth="1"/>
    <col min="19" max="19" width="123.5" style="1" customWidth="1"/>
    <col min="20" max="20" width="112" style="1" customWidth="1"/>
    <col min="21" max="21" width="73.6640625" style="1" customWidth="1"/>
    <col min="22" max="22" width="62.5" style="1" customWidth="1"/>
    <col min="23" max="23" width="222.5" style="1" customWidth="1"/>
    <col min="24" max="24" width="58.1640625" style="1" customWidth="1"/>
    <col min="25" max="25" width="34.5" style="1" customWidth="1"/>
    <col min="26" max="26" width="16.33203125" style="1" bestFit="1" customWidth="1"/>
    <col min="27" max="27" width="18.5" style="1" bestFit="1" customWidth="1"/>
    <col min="28" max="28" width="18.5" style="1" customWidth="1"/>
    <col min="29" max="29" width="54.5" style="1" customWidth="1"/>
    <col min="30" max="30" width="30" style="1" customWidth="1"/>
    <col min="31" max="31" width="31.5" style="1" customWidth="1"/>
    <col min="32" max="32" width="30.33203125" style="1" customWidth="1"/>
    <col min="33" max="33" width="13.1640625" style="1" customWidth="1"/>
    <col min="34" max="16384" width="13.1640625" style="1"/>
  </cols>
  <sheetData>
    <row r="1" spans="1:32" s="3" customFormat="1" ht="41.25" customHeight="1" x14ac:dyDescent="0.2">
      <c r="A1" s="86" t="s">
        <v>0</v>
      </c>
      <c r="B1" s="86"/>
      <c r="C1" s="86"/>
      <c r="D1" s="86"/>
      <c r="E1" s="86"/>
      <c r="F1" s="86"/>
      <c r="G1" s="86"/>
      <c r="H1" s="86"/>
      <c r="I1" s="86"/>
      <c r="J1" s="86"/>
      <c r="K1" s="87" t="s">
        <v>132</v>
      </c>
      <c r="L1" s="87"/>
      <c r="M1" s="87"/>
      <c r="N1" s="87"/>
      <c r="O1" s="87"/>
      <c r="P1" s="87"/>
      <c r="Q1" s="87"/>
      <c r="R1" s="87"/>
      <c r="S1" s="88" t="s">
        <v>140</v>
      </c>
      <c r="T1" s="88"/>
      <c r="U1" s="88"/>
      <c r="V1" s="88"/>
      <c r="W1" s="88"/>
      <c r="X1" s="88"/>
      <c r="Y1" s="88"/>
      <c r="Z1" s="88"/>
      <c r="AA1" s="88"/>
      <c r="AB1" s="88"/>
      <c r="AC1" s="88"/>
      <c r="AD1" s="89" t="s">
        <v>141</v>
      </c>
      <c r="AE1" s="89" t="s">
        <v>84</v>
      </c>
      <c r="AF1" s="72"/>
    </row>
    <row r="2" spans="1:32" s="3" customFormat="1" ht="52.5" customHeight="1" x14ac:dyDescent="0.2">
      <c r="A2" s="90" t="s">
        <v>1</v>
      </c>
      <c r="B2" s="90" t="s">
        <v>536</v>
      </c>
      <c r="C2" s="91" t="s">
        <v>2</v>
      </c>
      <c r="D2" s="91"/>
      <c r="E2" s="91"/>
      <c r="F2" s="91" t="s">
        <v>3</v>
      </c>
      <c r="G2" s="92" t="s">
        <v>4</v>
      </c>
      <c r="H2" s="92"/>
      <c r="I2" s="92"/>
      <c r="J2" s="92"/>
      <c r="K2" s="93" t="s">
        <v>142</v>
      </c>
      <c r="L2" s="93"/>
      <c r="M2" s="93"/>
      <c r="N2" s="94" t="s">
        <v>143</v>
      </c>
      <c r="O2" s="94"/>
      <c r="P2" s="94"/>
      <c r="Q2" s="94"/>
      <c r="R2" s="94"/>
      <c r="S2" s="95" t="s">
        <v>144</v>
      </c>
      <c r="T2" s="95"/>
      <c r="U2" s="95"/>
      <c r="V2" s="95"/>
      <c r="W2" s="95"/>
      <c r="X2" s="95"/>
      <c r="Y2" s="95" t="s">
        <v>145</v>
      </c>
      <c r="Z2" s="95"/>
      <c r="AA2" s="95"/>
      <c r="AB2" s="95"/>
      <c r="AC2" s="95"/>
      <c r="AD2" s="89"/>
      <c r="AE2" s="89"/>
      <c r="AF2" s="72"/>
    </row>
    <row r="3" spans="1:32" s="4" customFormat="1" ht="51" customHeight="1" x14ac:dyDescent="0.2">
      <c r="A3" s="90"/>
      <c r="B3" s="90"/>
      <c r="C3" s="91"/>
      <c r="D3" s="91" t="s">
        <v>5</v>
      </c>
      <c r="E3" s="91" t="s">
        <v>6</v>
      </c>
      <c r="F3" s="91"/>
      <c r="G3" s="92"/>
      <c r="H3" s="92"/>
      <c r="I3" s="92"/>
      <c r="J3" s="92"/>
      <c r="K3" s="96" t="s">
        <v>146</v>
      </c>
      <c r="L3" s="96" t="s">
        <v>147</v>
      </c>
      <c r="M3" s="96" t="s">
        <v>148</v>
      </c>
      <c r="N3" s="94"/>
      <c r="O3" s="94"/>
      <c r="P3" s="94"/>
      <c r="Q3" s="94"/>
      <c r="R3" s="94"/>
      <c r="S3" s="97" t="s">
        <v>146</v>
      </c>
      <c r="T3" s="97"/>
      <c r="U3" s="97" t="s">
        <v>147</v>
      </c>
      <c r="V3" s="97"/>
      <c r="W3" s="97" t="s">
        <v>148</v>
      </c>
      <c r="X3" s="97"/>
      <c r="Y3" s="95"/>
      <c r="Z3" s="95"/>
      <c r="AA3" s="95"/>
      <c r="AB3" s="95"/>
      <c r="AC3" s="95"/>
      <c r="AD3" s="89"/>
      <c r="AE3" s="89"/>
    </row>
    <row r="4" spans="1:32" s="4" customFormat="1" ht="40.5" customHeight="1" x14ac:dyDescent="0.2">
      <c r="A4" s="90"/>
      <c r="B4" s="90"/>
      <c r="C4" s="91"/>
      <c r="D4" s="91"/>
      <c r="E4" s="91"/>
      <c r="F4" s="91"/>
      <c r="G4" s="98" t="s">
        <v>7</v>
      </c>
      <c r="H4" s="98" t="s">
        <v>8</v>
      </c>
      <c r="I4" s="98" t="s">
        <v>9</v>
      </c>
      <c r="J4" s="98" t="s">
        <v>10</v>
      </c>
      <c r="K4" s="99" t="s">
        <v>150</v>
      </c>
      <c r="L4" s="99" t="s">
        <v>150</v>
      </c>
      <c r="M4" s="99" t="s">
        <v>150</v>
      </c>
      <c r="N4" s="99" t="s">
        <v>151</v>
      </c>
      <c r="O4" s="99" t="s">
        <v>152</v>
      </c>
      <c r="P4" s="99" t="s">
        <v>153</v>
      </c>
      <c r="Q4" s="99" t="s">
        <v>537</v>
      </c>
      <c r="R4" s="100" t="s">
        <v>154</v>
      </c>
      <c r="S4" s="101" t="s">
        <v>150</v>
      </c>
      <c r="T4" s="101" t="s">
        <v>139</v>
      </c>
      <c r="U4" s="101" t="s">
        <v>150</v>
      </c>
      <c r="V4" s="101" t="s">
        <v>139</v>
      </c>
      <c r="W4" s="101" t="s">
        <v>150</v>
      </c>
      <c r="X4" s="101" t="s">
        <v>139</v>
      </c>
      <c r="Y4" s="101" t="s">
        <v>151</v>
      </c>
      <c r="Z4" s="101" t="s">
        <v>152</v>
      </c>
      <c r="AA4" s="101" t="s">
        <v>153</v>
      </c>
      <c r="AB4" s="101" t="s">
        <v>538</v>
      </c>
      <c r="AC4" s="102" t="s">
        <v>154</v>
      </c>
      <c r="AD4" s="89"/>
      <c r="AE4" s="89"/>
    </row>
    <row r="5" spans="1:32" s="5" customFormat="1" ht="153" customHeight="1" x14ac:dyDescent="0.2">
      <c r="A5" s="103"/>
      <c r="B5" s="104"/>
      <c r="C5" s="105"/>
      <c r="D5" s="105"/>
      <c r="E5" s="106"/>
      <c r="F5" s="114"/>
      <c r="G5" s="280" t="s">
        <v>539</v>
      </c>
      <c r="H5" s="241"/>
      <c r="I5" s="241"/>
      <c r="J5" s="242"/>
      <c r="K5" s="107"/>
      <c r="L5" s="107"/>
      <c r="M5" s="107"/>
      <c r="N5" s="109"/>
      <c r="O5" s="109"/>
      <c r="P5" s="109"/>
      <c r="Q5" s="109"/>
      <c r="R5" s="110"/>
      <c r="S5" s="110"/>
      <c r="T5" s="107"/>
      <c r="U5" s="112"/>
      <c r="V5" s="112"/>
      <c r="W5" s="111"/>
      <c r="X5" s="107"/>
      <c r="Y5" s="77"/>
      <c r="Z5" s="78"/>
      <c r="AA5" s="109"/>
      <c r="AB5" s="109"/>
      <c r="AC5" s="111"/>
      <c r="AD5" s="109"/>
      <c r="AE5" s="109"/>
    </row>
    <row r="6" spans="1:32" s="5" customFormat="1" ht="99.75" customHeight="1" x14ac:dyDescent="0.2">
      <c r="A6" s="103" t="s">
        <v>295</v>
      </c>
      <c r="B6" s="104" t="s">
        <v>81</v>
      </c>
      <c r="C6" s="105" t="s">
        <v>108</v>
      </c>
      <c r="D6" s="105"/>
      <c r="E6" s="106"/>
      <c r="F6" s="114" t="s">
        <v>540</v>
      </c>
      <c r="G6" s="80" t="s">
        <v>541</v>
      </c>
      <c r="H6" s="115" t="s">
        <v>542</v>
      </c>
      <c r="I6" s="115" t="s">
        <v>543</v>
      </c>
      <c r="J6" s="115" t="s">
        <v>544</v>
      </c>
      <c r="K6" s="107"/>
      <c r="L6" s="107"/>
      <c r="M6" s="107"/>
      <c r="N6" s="109" t="s">
        <v>545</v>
      </c>
      <c r="O6" s="109" t="s">
        <v>546</v>
      </c>
      <c r="P6" s="109" t="e">
        <f>IF(OR(ISBLANK(O6),ISBLANK(N6)),"",INDEX('Risk Matrix'!$D$2:$H$6,MATCH(O6,'Risk Matrix'!$C$2:$C$6,0),MATCH(N6,'Risk Matrix'!$D$7:$H$7,0)))</f>
        <v>#N/A</v>
      </c>
      <c r="Q6" s="109" t="e">
        <f>IF(OR(ISBLANK(O6),ISBLANK(N6)),"",INDEX('Risk Matrix'!$D$31:$H$34,MATCH(O6,'Risk Matrix'!$K$31:$K$34,0),MATCH(N6,'Risk Matrix'!$D$30:$H$30,0)))</f>
        <v>#N/A</v>
      </c>
      <c r="R6" s="110"/>
      <c r="S6" s="110"/>
      <c r="T6" s="107"/>
      <c r="U6" s="112"/>
      <c r="V6" s="112"/>
      <c r="W6" s="111"/>
      <c r="X6" s="107"/>
      <c r="Y6" s="77"/>
      <c r="Z6" s="78"/>
      <c r="AA6" s="109" t="str">
        <f>IF(OR(ISBLANK(Y6),ISBLANK(Z6)),"",INDEX('Risk Matrix'!$D$2:$H$6,MATCH(Z6,'Risk Matrix'!$C$2:$C$6,0),MATCH(Y6,'Risk Matrix'!$D$7:$H$7,0)))</f>
        <v/>
      </c>
      <c r="AB6" s="109" t="str">
        <f>IF(OR(ISBLANK(Y6),ISBLANK(Z6)),"",INDEX('Risk Matrix'!$D$31:$H$34,MATCH(Z6,'Risk Matrix'!$K$31:$K$34,0),MATCH(Y6,'Risk Matrix'!$D$30:$H$30,0)))</f>
        <v/>
      </c>
      <c r="AC6" s="111"/>
      <c r="AD6" s="109"/>
      <c r="AE6" s="109"/>
    </row>
    <row r="7" spans="1:32" s="5" customFormat="1" ht="156.75" customHeight="1" x14ac:dyDescent="0.2">
      <c r="A7" s="103" t="s">
        <v>337</v>
      </c>
      <c r="B7" s="104" t="s">
        <v>81</v>
      </c>
      <c r="C7" s="105" t="s">
        <v>108</v>
      </c>
      <c r="D7" s="116"/>
      <c r="E7" s="116"/>
      <c r="F7" s="114" t="s">
        <v>540</v>
      </c>
      <c r="G7" s="81" t="s">
        <v>547</v>
      </c>
      <c r="H7" s="117" t="s">
        <v>548</v>
      </c>
      <c r="I7" s="117" t="s">
        <v>549</v>
      </c>
      <c r="J7" s="117" t="s">
        <v>550</v>
      </c>
      <c r="K7" s="118" t="s">
        <v>551</v>
      </c>
      <c r="L7" s="118"/>
      <c r="M7" s="118"/>
      <c r="N7" s="109"/>
      <c r="O7" s="109"/>
      <c r="P7" s="109" t="str">
        <f>IF(OR(ISBLANK(O7),ISBLANK(N7)),"",INDEX('Risk Matrix'!$D$2:$H$6,MATCH(O7,'Risk Matrix'!$C$2:$C$6,0),MATCH(N7,'Risk Matrix'!$D$7:$H$7,0)))</f>
        <v/>
      </c>
      <c r="Q7" s="109" t="str">
        <f>IF(OR(ISBLANK(O7),ISBLANK(N7)),"",INDEX('Risk Matrix'!$D$31:$H$34,MATCH(O7,'Risk Matrix'!$K$31:$K$34,0),MATCH(N7,'Risk Matrix'!$D$30:$H$30,0)))</f>
        <v/>
      </c>
      <c r="R7" s="118"/>
      <c r="S7" s="118"/>
      <c r="T7" s="118"/>
      <c r="U7" s="118"/>
      <c r="V7" s="118"/>
      <c r="W7" s="118"/>
      <c r="X7" s="118"/>
      <c r="Y7" s="77"/>
      <c r="Z7" s="78"/>
      <c r="AA7" s="109" t="str">
        <f>IF(OR(ISBLANK(Y7),ISBLANK(Z7)),"",INDEX('Risk Matrix'!$D$2:$H$6,MATCH(Z7,'Risk Matrix'!$C$2:$C$6,0),MATCH(Y7,'Risk Matrix'!$D$7:$H$7,0)))</f>
        <v/>
      </c>
      <c r="AB7" s="109" t="str">
        <f>IF(OR(ISBLANK(Y7),ISBLANK(Z7)),"",INDEX('Risk Matrix'!$D$31:$H$34,MATCH(Z7,'Risk Matrix'!$K$31:$K$34,0),MATCH(Y7,'Risk Matrix'!$D$30:$H$30,0)))</f>
        <v/>
      </c>
      <c r="AC7" s="118"/>
      <c r="AD7" s="118"/>
      <c r="AE7" s="118"/>
    </row>
    <row r="8" spans="1:32" s="6" customFormat="1" ht="114" customHeight="1" x14ac:dyDescent="0.2">
      <c r="A8" s="103" t="s">
        <v>552</v>
      </c>
      <c r="B8" s="104"/>
      <c r="C8" s="105" t="s">
        <v>108</v>
      </c>
      <c r="D8" s="105"/>
      <c r="E8" s="119"/>
      <c r="F8" s="114" t="s">
        <v>540</v>
      </c>
      <c r="G8" s="82" t="s">
        <v>553</v>
      </c>
      <c r="H8" s="120" t="s">
        <v>554</v>
      </c>
      <c r="I8" s="120" t="s">
        <v>555</v>
      </c>
      <c r="J8" s="120" t="s">
        <v>556</v>
      </c>
      <c r="K8" s="121"/>
      <c r="L8" s="121" t="s">
        <v>557</v>
      </c>
      <c r="M8" s="121"/>
      <c r="N8" s="109" t="s">
        <v>545</v>
      </c>
      <c r="O8" s="109" t="s">
        <v>558</v>
      </c>
      <c r="P8" s="109" t="e">
        <f>IF(OR(ISBLANK(O8),ISBLANK(N8)),"",INDEX('Risk Matrix'!$D$2:$H$6,MATCH(O8,'Risk Matrix'!$C$2:$C$6,0),MATCH(N8,'Risk Matrix'!$D$7:$H$7,0)))</f>
        <v>#N/A</v>
      </c>
      <c r="Q8" s="109" t="e">
        <f>IF(OR(ISBLANK(O8),ISBLANK(N8)),"",INDEX('Risk Matrix'!$D$31:$H$34,MATCH(O8,'Risk Matrix'!$K$31:$K$34,0),MATCH(N8,'Risk Matrix'!$D$30:$H$30,0)))</f>
        <v>#N/A</v>
      </c>
      <c r="R8" s="121"/>
      <c r="S8" s="121"/>
      <c r="T8" s="121"/>
      <c r="U8" s="121"/>
      <c r="V8" s="121"/>
      <c r="W8" s="121"/>
      <c r="X8" s="121"/>
      <c r="Y8" s="77"/>
      <c r="Z8" s="78"/>
      <c r="AA8" s="109" t="str">
        <f>IF(OR(ISBLANK(Y8),ISBLANK(Z8)),"",INDEX('Risk Matrix'!$D$2:$H$6,MATCH(Z8,'Risk Matrix'!$C$2:$C$6,0),MATCH(Y8,'Risk Matrix'!$D$7:$H$7,0)))</f>
        <v/>
      </c>
      <c r="AB8" s="109" t="str">
        <f>IF(OR(ISBLANK(Y8),ISBLANK(Z8)),"",INDEX('Risk Matrix'!$D$31:$H$34,MATCH(Z8,'Risk Matrix'!$K$31:$K$34,0),MATCH(Y8,'Risk Matrix'!$D$30:$H$30,0)))</f>
        <v/>
      </c>
      <c r="AC8" s="121"/>
      <c r="AD8" s="121"/>
      <c r="AE8" s="121"/>
    </row>
    <row r="9" spans="1:32" s="5" customFormat="1" ht="132.75" customHeight="1" x14ac:dyDescent="0.2">
      <c r="A9" s="103" t="s">
        <v>559</v>
      </c>
      <c r="B9" s="118"/>
      <c r="C9" s="105" t="s">
        <v>108</v>
      </c>
      <c r="D9" s="105"/>
      <c r="E9" s="116"/>
      <c r="F9" s="114" t="s">
        <v>540</v>
      </c>
      <c r="G9" s="83" t="s">
        <v>560</v>
      </c>
      <c r="H9" s="117" t="s">
        <v>561</v>
      </c>
      <c r="I9" s="117" t="s">
        <v>562</v>
      </c>
      <c r="J9" s="117" t="s">
        <v>563</v>
      </c>
      <c r="K9" s="118"/>
      <c r="L9" s="118"/>
      <c r="M9" s="118"/>
      <c r="N9" s="109" t="s">
        <v>545</v>
      </c>
      <c r="O9" s="109" t="s">
        <v>558</v>
      </c>
      <c r="P9" s="109" t="e">
        <f>IF(OR(ISBLANK(O9),ISBLANK(N9)),"",INDEX('Risk Matrix'!$D$2:$H$6,MATCH(O9,'Risk Matrix'!$C$2:$C$6,0),MATCH(N9,'Risk Matrix'!$D$7:$H$7,0)))</f>
        <v>#N/A</v>
      </c>
      <c r="Q9" s="109" t="e">
        <f>IF(OR(ISBLANK(O9),ISBLANK(N9)),"",INDEX('Risk Matrix'!$D$31:$H$34,MATCH(O9,'Risk Matrix'!$K$31:$K$34,0),MATCH(N9,'Risk Matrix'!$D$30:$H$30,0)))</f>
        <v>#N/A</v>
      </c>
      <c r="R9" s="118"/>
      <c r="S9" s="118"/>
      <c r="T9" s="118"/>
      <c r="U9" s="118"/>
      <c r="V9" s="118"/>
      <c r="W9" s="118"/>
      <c r="X9" s="118"/>
      <c r="Y9" s="77"/>
      <c r="Z9" s="78"/>
      <c r="AA9" s="109" t="str">
        <f>IF(OR(ISBLANK(Y9),ISBLANK(Z9)),"",INDEX('Risk Matrix'!$D$2:$H$6,MATCH(Z9,'Risk Matrix'!$C$2:$C$6,0),MATCH(Y9,'Risk Matrix'!$D$7:$H$7,0)))</f>
        <v/>
      </c>
      <c r="AB9" s="109" t="str">
        <f>IF(OR(ISBLANK(Y9),ISBLANK(Z9)),"",INDEX('Risk Matrix'!$D$31:$H$34,MATCH(Z9,'Risk Matrix'!$K$31:$K$34,0),MATCH(Y9,'Risk Matrix'!$D$30:$H$30,0)))</f>
        <v/>
      </c>
      <c r="AC9" s="118"/>
      <c r="AD9" s="118"/>
      <c r="AE9" s="118"/>
    </row>
    <row r="10" spans="1:32" s="5" customFormat="1" ht="114" customHeight="1" x14ac:dyDescent="0.2">
      <c r="A10" s="103" t="s">
        <v>564</v>
      </c>
      <c r="B10" s="118"/>
      <c r="C10" s="105" t="s">
        <v>108</v>
      </c>
      <c r="D10" s="105"/>
      <c r="E10" s="116"/>
      <c r="F10" s="114" t="s">
        <v>540</v>
      </c>
      <c r="G10" s="84" t="s">
        <v>565</v>
      </c>
      <c r="H10" s="117" t="s">
        <v>566</v>
      </c>
      <c r="I10" s="117" t="s">
        <v>567</v>
      </c>
      <c r="J10" s="117" t="s">
        <v>568</v>
      </c>
      <c r="K10" s="118"/>
      <c r="L10" s="118"/>
      <c r="M10" s="118"/>
      <c r="N10" s="109" t="s">
        <v>545</v>
      </c>
      <c r="O10" s="109" t="s">
        <v>558</v>
      </c>
      <c r="P10" s="109" t="e">
        <f>IF(OR(ISBLANK(O10),ISBLANK(N10)),"",INDEX('Risk Matrix'!$D$2:$H$6,MATCH(O10,'Risk Matrix'!$C$2:$C$6,0),MATCH(N10,'Risk Matrix'!$D$7:$H$7,0)))</f>
        <v>#N/A</v>
      </c>
      <c r="Q10" s="109" t="e">
        <f>IF(OR(ISBLANK(O10),ISBLANK(N10)),"",INDEX('Risk Matrix'!$D$31:$H$34,MATCH(O10,'Risk Matrix'!$K$31:$K$34,0),MATCH(N10,'Risk Matrix'!$D$30:$H$30,0)))</f>
        <v>#N/A</v>
      </c>
      <c r="R10" s="118"/>
      <c r="S10" s="118"/>
      <c r="T10" s="118"/>
      <c r="U10" s="118"/>
      <c r="V10" s="118"/>
      <c r="W10" s="118"/>
      <c r="X10" s="118"/>
      <c r="Y10" s="77"/>
      <c r="Z10" s="78"/>
      <c r="AA10" s="109" t="str">
        <f>IF(OR(ISBLANK(Y10),ISBLANK(Z10)),"",INDEX('Risk Matrix'!$D$2:$H$6,MATCH(Z10,'Risk Matrix'!$C$2:$C$6,0),MATCH(Y10,'Risk Matrix'!$D$7:$H$7,0)))</f>
        <v/>
      </c>
      <c r="AB10" s="109" t="str">
        <f>IF(OR(ISBLANK(Y10),ISBLANK(Z10)),"",INDEX('Risk Matrix'!$D$31:$H$34,MATCH(Z10,'Risk Matrix'!$K$31:$K$34,0),MATCH(Y10,'Risk Matrix'!$D$30:$H$30,0)))</f>
        <v/>
      </c>
      <c r="AC10" s="118"/>
      <c r="AD10" s="118"/>
      <c r="AE10" s="118"/>
    </row>
    <row r="11" spans="1:32" ht="15.75" customHeight="1" x14ac:dyDescent="0.2">
      <c r="A11" s="69"/>
      <c r="B11" s="69"/>
      <c r="C11" s="70"/>
      <c r="D11" s="70"/>
      <c r="E11" s="70"/>
      <c r="F11" s="70"/>
      <c r="G11" s="70"/>
      <c r="H11" s="69"/>
      <c r="I11" s="69"/>
      <c r="J11" s="69"/>
      <c r="K11" s="69"/>
      <c r="L11" s="69"/>
      <c r="M11" s="69"/>
      <c r="N11" s="69"/>
      <c r="O11" s="69"/>
      <c r="P11" s="69"/>
      <c r="Q11" s="69"/>
      <c r="R11" s="69"/>
      <c r="S11" s="69"/>
      <c r="T11" s="69"/>
      <c r="U11" s="69"/>
      <c r="V11" s="69"/>
      <c r="W11" s="69"/>
      <c r="X11" s="69"/>
      <c r="Y11" s="75"/>
      <c r="Z11" s="76"/>
      <c r="AA11" s="74" t="str">
        <f>IF(OR(ISBLANK(Y11),ISBLANK(Z11)),"",INDEX('Risk Matrix'!$D$2:$H$6,MATCH(Z11,'Risk Matrix'!$C$2:$C$6,0),MATCH(Y11,'Risk Matrix'!$D$7:$H$7,0)))</f>
        <v/>
      </c>
      <c r="AB11" s="74" t="str">
        <f>IF(OR(ISBLANK(Y11),ISBLANK(Z11)),"",INDEX('Risk Matrix'!$D$31:$H$34,MATCH(Z11,'Risk Matrix'!$K$31:$K$34,0),MATCH(Y11,'Risk Matrix'!$D$30:$H$30,0)))</f>
        <v/>
      </c>
      <c r="AC11" s="69"/>
      <c r="AD11" s="69"/>
      <c r="AE11" s="69"/>
      <c r="AF11" s="69"/>
    </row>
    <row r="12" spans="1:32" ht="15.75" customHeight="1" x14ac:dyDescent="0.2">
      <c r="A12" s="69"/>
      <c r="B12" s="69"/>
      <c r="C12" s="70"/>
      <c r="D12" s="70"/>
      <c r="E12" s="70"/>
      <c r="F12" s="70"/>
      <c r="G12" s="70"/>
      <c r="H12" s="69"/>
      <c r="I12" s="69"/>
      <c r="J12" s="69"/>
      <c r="K12" s="69"/>
      <c r="L12" s="69"/>
      <c r="M12" s="69"/>
      <c r="N12" s="69"/>
      <c r="O12" s="69"/>
      <c r="P12" s="69"/>
      <c r="Q12" s="69"/>
      <c r="R12" s="69"/>
      <c r="S12" s="69"/>
      <c r="T12" s="69"/>
      <c r="U12" s="69"/>
      <c r="V12" s="69"/>
      <c r="W12" s="69"/>
      <c r="X12" s="69"/>
      <c r="Y12" s="75"/>
      <c r="Z12" s="76"/>
      <c r="AA12" s="74" t="str">
        <f>IF(OR(ISBLANK(Y12),ISBLANK(Z12)),"",INDEX('Risk Matrix'!$D$2:$H$6,MATCH(Z12,'Risk Matrix'!$C$2:$C$6,0),MATCH(Y12,'Risk Matrix'!$D$7:$H$7,0)))</f>
        <v/>
      </c>
      <c r="AB12" s="74" t="str">
        <f>IF(OR(ISBLANK(Y12),ISBLANK(Z12)),"",INDEX('Risk Matrix'!$D$31:$H$34,MATCH(Z12,'Risk Matrix'!$K$31:$K$34,0),MATCH(Y12,'Risk Matrix'!$D$30:$H$30,0)))</f>
        <v/>
      </c>
      <c r="AC12" s="69"/>
      <c r="AD12" s="69"/>
      <c r="AE12" s="69"/>
      <c r="AF12" s="69"/>
    </row>
    <row r="13" spans="1:32" ht="15.75" customHeight="1" x14ac:dyDescent="0.2">
      <c r="A13" s="69"/>
      <c r="B13" s="69"/>
      <c r="C13" s="70"/>
      <c r="D13" s="70"/>
      <c r="E13" s="70"/>
      <c r="F13" s="70"/>
      <c r="G13" s="70"/>
      <c r="H13" s="69"/>
      <c r="I13" s="69"/>
      <c r="J13" s="69"/>
      <c r="K13" s="69"/>
      <c r="L13" s="69"/>
      <c r="M13" s="69"/>
      <c r="N13" s="69"/>
      <c r="O13" s="69"/>
      <c r="P13" s="69"/>
      <c r="Q13" s="69"/>
      <c r="R13" s="69"/>
      <c r="S13" s="69"/>
      <c r="T13" s="69"/>
      <c r="U13" s="69"/>
      <c r="V13" s="69"/>
      <c r="W13" s="69"/>
      <c r="X13" s="69"/>
      <c r="Y13" s="75"/>
      <c r="Z13" s="76"/>
      <c r="AA13" s="74" t="str">
        <f>IF(OR(ISBLANK(Y13),ISBLANK(Z13)),"",INDEX('Risk Matrix'!$D$2:$H$6,MATCH(Z13,'Risk Matrix'!$C$2:$C$6,0),MATCH(Y13,'Risk Matrix'!$D$7:$H$7,0)))</f>
        <v/>
      </c>
      <c r="AB13" s="74" t="str">
        <f>IF(OR(ISBLANK(Y13),ISBLANK(Z13)),"",INDEX('Risk Matrix'!$D$31:$H$34,MATCH(Z13,'Risk Matrix'!$K$31:$K$34,0),MATCH(Y13,'Risk Matrix'!$D$30:$H$30,0)))</f>
        <v/>
      </c>
      <c r="AC13" s="69"/>
      <c r="AD13" s="69"/>
      <c r="AE13" s="69"/>
      <c r="AF13" s="69"/>
    </row>
    <row r="14" spans="1:32" ht="15.75" customHeight="1" x14ac:dyDescent="0.2">
      <c r="A14" s="69"/>
      <c r="B14" s="69"/>
      <c r="C14" s="70"/>
      <c r="D14" s="70"/>
      <c r="E14" s="70"/>
      <c r="F14" s="70"/>
      <c r="G14" s="70"/>
      <c r="H14" s="69"/>
      <c r="I14" s="69"/>
      <c r="J14" s="69"/>
      <c r="K14" s="69"/>
      <c r="L14" s="69"/>
      <c r="M14" s="69"/>
      <c r="N14" s="69"/>
      <c r="O14" s="69"/>
      <c r="P14" s="69"/>
      <c r="Q14" s="69"/>
      <c r="R14" s="69"/>
      <c r="S14" s="69"/>
      <c r="T14" s="69"/>
      <c r="U14" s="69"/>
      <c r="V14" s="69"/>
      <c r="W14" s="69"/>
      <c r="X14" s="69"/>
      <c r="Y14" s="75"/>
      <c r="Z14" s="76"/>
      <c r="AA14" s="74" t="str">
        <f>IF(OR(ISBLANK(Y14),ISBLANK(Z14)),"",INDEX('Risk Matrix'!$D$2:$H$6,MATCH(Z14,'Risk Matrix'!$C$2:$C$6,0),MATCH(Y14,'Risk Matrix'!$D$7:$H$7,0)))</f>
        <v/>
      </c>
      <c r="AB14" s="74" t="str">
        <f>IF(OR(ISBLANK(Y14),ISBLANK(Z14)),"",INDEX('Risk Matrix'!$D$31:$H$34,MATCH(Z14,'Risk Matrix'!$K$31:$K$34,0),MATCH(Y14,'Risk Matrix'!$D$30:$H$30,0)))</f>
        <v/>
      </c>
      <c r="AC14" s="69"/>
      <c r="AD14" s="69"/>
      <c r="AE14" s="69"/>
      <c r="AF14" s="69"/>
    </row>
    <row r="15" spans="1:32" ht="15.75" customHeight="1" x14ac:dyDescent="0.2">
      <c r="A15" s="69"/>
      <c r="B15" s="69"/>
      <c r="C15" s="70"/>
      <c r="D15" s="70"/>
      <c r="E15" s="70"/>
      <c r="F15" s="70"/>
      <c r="G15" s="70"/>
      <c r="H15" s="69"/>
      <c r="I15" s="69"/>
      <c r="J15" s="69"/>
      <c r="K15" s="69"/>
      <c r="L15" s="69"/>
      <c r="M15" s="69"/>
      <c r="N15" s="69"/>
      <c r="O15" s="69"/>
      <c r="P15" s="69"/>
      <c r="Q15" s="69"/>
      <c r="R15" s="69"/>
      <c r="S15" s="69"/>
      <c r="T15" s="69"/>
      <c r="U15" s="69"/>
      <c r="V15" s="69"/>
      <c r="W15" s="69"/>
      <c r="X15" s="69"/>
      <c r="Y15" s="75"/>
      <c r="Z15" s="76"/>
      <c r="AA15" s="74" t="str">
        <f>IF(OR(ISBLANK(Y15),ISBLANK(Z15)),"",INDEX('Risk Matrix'!$D$2:$H$6,MATCH(Z15,'Risk Matrix'!$C$2:$C$6,0),MATCH(Y15,'Risk Matrix'!$D$7:$H$7,0)))</f>
        <v/>
      </c>
      <c r="AB15" s="74" t="str">
        <f>IF(OR(ISBLANK(Y15),ISBLANK(Z15)),"",INDEX('Risk Matrix'!$D$31:$H$34,MATCH(Z15,'Risk Matrix'!$K$31:$K$34,0),MATCH(Y15,'Risk Matrix'!$D$30:$H$30,0)))</f>
        <v/>
      </c>
      <c r="AC15" s="69"/>
      <c r="AD15" s="69"/>
      <c r="AE15" s="69"/>
      <c r="AF15" s="69"/>
    </row>
    <row r="16" spans="1:32" ht="15.75" customHeight="1" x14ac:dyDescent="0.2">
      <c r="A16" s="69"/>
      <c r="B16" s="69"/>
      <c r="C16" s="70"/>
      <c r="D16" s="70"/>
      <c r="E16" s="70"/>
      <c r="F16" s="70"/>
      <c r="G16" s="70"/>
      <c r="H16" s="69"/>
      <c r="I16" s="69"/>
      <c r="J16" s="69"/>
      <c r="K16" s="69"/>
      <c r="L16" s="69"/>
      <c r="M16" s="69"/>
      <c r="N16" s="69"/>
      <c r="O16" s="69"/>
      <c r="P16" s="69"/>
      <c r="Q16" s="69"/>
      <c r="R16" s="69"/>
      <c r="S16" s="69"/>
      <c r="T16" s="69"/>
      <c r="U16" s="69"/>
      <c r="V16" s="69"/>
      <c r="W16" s="69"/>
      <c r="X16" s="69"/>
      <c r="Y16" s="75"/>
      <c r="Z16" s="76"/>
      <c r="AA16" s="74" t="str">
        <f>IF(OR(ISBLANK(Y16),ISBLANK(Z16)),"",INDEX('Risk Matrix'!$D$2:$H$6,MATCH(Z16,'Risk Matrix'!$C$2:$C$6,0),MATCH(Y16,'Risk Matrix'!$D$7:$H$7,0)))</f>
        <v/>
      </c>
      <c r="AB16" s="74" t="str">
        <f>IF(OR(ISBLANK(Y16),ISBLANK(Z16)),"",INDEX('Risk Matrix'!$D$31:$H$34,MATCH(Z16,'Risk Matrix'!$K$31:$K$34,0),MATCH(Y16,'Risk Matrix'!$D$30:$H$30,0)))</f>
        <v/>
      </c>
      <c r="AC16" s="69"/>
      <c r="AD16" s="69"/>
      <c r="AE16" s="69"/>
      <c r="AF16" s="69"/>
    </row>
    <row r="17" spans="1:31" ht="15.75" customHeight="1" x14ac:dyDescent="0.2">
      <c r="A17" s="69"/>
      <c r="B17" s="69"/>
      <c r="C17" s="70"/>
      <c r="D17" s="70"/>
      <c r="E17" s="70"/>
      <c r="F17" s="70"/>
      <c r="G17" s="70"/>
      <c r="H17" s="69"/>
      <c r="I17" s="69"/>
      <c r="J17" s="69"/>
      <c r="K17" s="69"/>
      <c r="L17" s="69"/>
      <c r="M17" s="69"/>
      <c r="N17" s="69"/>
      <c r="O17" s="69"/>
      <c r="P17" s="69"/>
      <c r="Q17" s="69"/>
      <c r="R17" s="69"/>
      <c r="S17" s="69"/>
      <c r="T17" s="69"/>
      <c r="U17" s="69"/>
      <c r="V17" s="69"/>
      <c r="W17" s="69"/>
      <c r="X17" s="69"/>
      <c r="Y17" s="75"/>
      <c r="Z17" s="76"/>
      <c r="AA17" s="74" t="str">
        <f>IF(OR(ISBLANK(Y17),ISBLANK(Z17)),"",INDEX('Risk Matrix'!$D$2:$H$6,MATCH(Z17,'Risk Matrix'!$C$2:$C$6,0),MATCH(Y17,'Risk Matrix'!$D$7:$H$7,0)))</f>
        <v/>
      </c>
      <c r="AB17" s="74" t="str">
        <f>IF(OR(ISBLANK(Y17),ISBLANK(Z17)),"",INDEX('Risk Matrix'!$D$31:$H$34,MATCH(Z17,'Risk Matrix'!$K$31:$K$34,0),MATCH(Y17,'Risk Matrix'!$D$30:$H$30,0)))</f>
        <v/>
      </c>
      <c r="AC17" s="69"/>
      <c r="AD17" s="69"/>
      <c r="AE17" s="69"/>
    </row>
    <row r="18" spans="1:31" ht="15.75" customHeight="1" x14ac:dyDescent="0.2">
      <c r="A18" s="69"/>
      <c r="B18" s="69"/>
      <c r="C18" s="70"/>
      <c r="D18" s="70"/>
      <c r="E18" s="70"/>
      <c r="F18" s="70"/>
      <c r="G18" s="70"/>
      <c r="H18" s="69"/>
      <c r="I18" s="69"/>
      <c r="J18" s="69"/>
      <c r="K18" s="69"/>
      <c r="L18" s="69"/>
      <c r="M18" s="69"/>
      <c r="N18" s="69"/>
      <c r="O18" s="69"/>
      <c r="P18" s="69"/>
      <c r="Q18" s="69"/>
      <c r="R18" s="69"/>
      <c r="S18" s="69"/>
      <c r="T18" s="69"/>
      <c r="U18" s="69"/>
      <c r="V18" s="69"/>
      <c r="W18" s="69"/>
      <c r="X18" s="69"/>
      <c r="Y18" s="75"/>
      <c r="Z18" s="76"/>
      <c r="AA18" s="74" t="str">
        <f>IF(OR(ISBLANK(Y18),ISBLANK(Z18)),"",INDEX('Risk Matrix'!$D$2:$H$6,MATCH(Z18,'Risk Matrix'!$C$2:$C$6,0),MATCH(Y18,'Risk Matrix'!$D$7:$H$7,0)))</f>
        <v/>
      </c>
      <c r="AB18" s="74" t="str">
        <f>IF(OR(ISBLANK(Y18),ISBLANK(Z18)),"",INDEX('Risk Matrix'!$D$31:$H$34,MATCH(Z18,'Risk Matrix'!$K$31:$K$34,0),MATCH(Y18,'Risk Matrix'!$D$30:$H$30,0)))</f>
        <v/>
      </c>
      <c r="AC18" s="69"/>
      <c r="AD18" s="69"/>
      <c r="AE18" s="69"/>
    </row>
    <row r="19" spans="1:31" ht="15.75" customHeight="1" x14ac:dyDescent="0.2">
      <c r="A19" s="69"/>
      <c r="B19" s="69"/>
      <c r="C19" s="70"/>
      <c r="D19" s="70"/>
      <c r="E19" s="70"/>
      <c r="F19" s="70"/>
      <c r="G19" s="70"/>
      <c r="H19" s="69"/>
      <c r="I19" s="69"/>
      <c r="J19" s="69"/>
      <c r="K19" s="69"/>
      <c r="L19" s="69"/>
      <c r="M19" s="69"/>
      <c r="N19" s="69"/>
      <c r="O19" s="69"/>
      <c r="P19" s="69"/>
      <c r="Q19" s="69"/>
      <c r="R19" s="69"/>
      <c r="S19" s="69"/>
      <c r="T19" s="69"/>
      <c r="U19" s="69"/>
      <c r="V19" s="69"/>
      <c r="W19" s="69"/>
      <c r="X19" s="69"/>
      <c r="Y19" s="75"/>
      <c r="Z19" s="76"/>
      <c r="AA19" s="74" t="str">
        <f>IF(OR(ISBLANK(Y19),ISBLANK(Z19)),"",INDEX('Risk Matrix'!$D$2:$H$6,MATCH(Z19,'Risk Matrix'!$C$2:$C$6,0),MATCH(Y19,'Risk Matrix'!$D$7:$H$7,0)))</f>
        <v/>
      </c>
      <c r="AB19" s="74" t="str">
        <f>IF(OR(ISBLANK(Y19),ISBLANK(Z19)),"",INDEX('Risk Matrix'!$D$31:$H$34,MATCH(Z19,'Risk Matrix'!$K$31:$K$34,0),MATCH(Y19,'Risk Matrix'!$D$30:$H$30,0)))</f>
        <v/>
      </c>
      <c r="AC19" s="69"/>
      <c r="AD19" s="69"/>
      <c r="AE19" s="69"/>
    </row>
    <row r="20" spans="1:31" ht="15.75" customHeight="1" x14ac:dyDescent="0.2">
      <c r="A20" s="69"/>
      <c r="B20" s="69"/>
      <c r="C20" s="70"/>
      <c r="D20" s="70"/>
      <c r="E20" s="70"/>
      <c r="F20" s="70"/>
      <c r="G20" s="70"/>
      <c r="H20" s="69"/>
      <c r="I20" s="69"/>
      <c r="J20" s="69"/>
      <c r="K20" s="69"/>
      <c r="L20" s="69"/>
      <c r="M20" s="69"/>
      <c r="N20" s="69"/>
      <c r="O20" s="69"/>
      <c r="P20" s="69"/>
      <c r="Q20" s="69"/>
      <c r="R20" s="69"/>
      <c r="S20" s="69"/>
      <c r="T20" s="69"/>
      <c r="U20" s="69"/>
      <c r="V20" s="69"/>
      <c r="W20" s="69"/>
      <c r="X20" s="69"/>
      <c r="Y20" s="75"/>
      <c r="Z20" s="76"/>
      <c r="AA20" s="74" t="str">
        <f>IF(OR(ISBLANK(Y20),ISBLANK(Z20)),"",INDEX('Risk Matrix'!$D$2:$H$6,MATCH(Z20,'Risk Matrix'!$C$2:$C$6,0),MATCH(Y20,'Risk Matrix'!$D$7:$H$7,0)))</f>
        <v/>
      </c>
      <c r="AB20" s="74" t="str">
        <f>IF(OR(ISBLANK(Y20),ISBLANK(Z20)),"",INDEX('Risk Matrix'!$D$31:$H$34,MATCH(Z20,'Risk Matrix'!$K$31:$K$34,0),MATCH(Y20,'Risk Matrix'!$D$30:$H$30,0)))</f>
        <v/>
      </c>
      <c r="AC20" s="69"/>
      <c r="AD20" s="69"/>
      <c r="AE20" s="69"/>
    </row>
    <row r="21" spans="1:31" ht="15.75" customHeight="1" x14ac:dyDescent="0.2">
      <c r="A21" s="69"/>
      <c r="B21" s="69"/>
      <c r="C21" s="70"/>
      <c r="D21" s="70"/>
      <c r="E21" s="70"/>
      <c r="F21" s="70"/>
      <c r="G21" s="70"/>
      <c r="H21" s="69"/>
      <c r="I21" s="69"/>
      <c r="J21" s="69"/>
      <c r="K21" s="69"/>
      <c r="L21" s="69"/>
      <c r="M21" s="69"/>
      <c r="N21" s="69"/>
      <c r="O21" s="69"/>
      <c r="P21" s="69"/>
      <c r="Q21" s="69"/>
      <c r="R21" s="69"/>
      <c r="S21" s="69"/>
      <c r="T21" s="69"/>
      <c r="U21" s="69"/>
      <c r="V21" s="69"/>
      <c r="W21" s="69"/>
      <c r="X21" s="69"/>
      <c r="Y21" s="75"/>
      <c r="Z21" s="76"/>
      <c r="AA21" s="74" t="str">
        <f>IF(OR(ISBLANK(Y21),ISBLANK(Z21)),"",INDEX('Risk Matrix'!$D$2:$H$6,MATCH(Z21,'Risk Matrix'!$C$2:$C$6,0),MATCH(Y21,'Risk Matrix'!$D$7:$H$7,0)))</f>
        <v/>
      </c>
      <c r="AB21" s="74" t="str">
        <f>IF(OR(ISBLANK(Y21),ISBLANK(Z21)),"",INDEX('Risk Matrix'!$D$31:$H$34,MATCH(Z21,'Risk Matrix'!$K$31:$K$34,0),MATCH(Y21,'Risk Matrix'!$D$30:$H$30,0)))</f>
        <v/>
      </c>
      <c r="AC21" s="69"/>
      <c r="AD21" s="69"/>
      <c r="AE21" s="69"/>
    </row>
    <row r="22" spans="1:31" ht="15.75" customHeight="1" x14ac:dyDescent="0.2">
      <c r="A22" s="69"/>
      <c r="B22" s="69"/>
      <c r="C22" s="70"/>
      <c r="D22" s="70"/>
      <c r="E22" s="70"/>
      <c r="F22" s="70"/>
      <c r="G22" s="70"/>
      <c r="H22" s="69"/>
      <c r="I22" s="69"/>
      <c r="J22" s="69"/>
      <c r="K22" s="69"/>
      <c r="L22" s="69"/>
      <c r="M22" s="69"/>
      <c r="N22" s="69"/>
      <c r="O22" s="69"/>
      <c r="P22" s="69"/>
      <c r="Q22" s="69"/>
      <c r="R22" s="69"/>
      <c r="S22" s="69"/>
      <c r="T22" s="69"/>
      <c r="U22" s="69"/>
      <c r="V22" s="69"/>
      <c r="W22" s="69"/>
      <c r="X22" s="69"/>
      <c r="Y22" s="75"/>
      <c r="Z22" s="76"/>
      <c r="AA22" s="74" t="str">
        <f>IF(OR(ISBLANK(Y22),ISBLANK(Z22)),"",INDEX('Risk Matrix'!$D$2:$H$6,MATCH(Z22,'Risk Matrix'!$C$2:$C$6,0),MATCH(Y22,'Risk Matrix'!$D$7:$H$7,0)))</f>
        <v/>
      </c>
      <c r="AB22" s="74" t="str">
        <f>IF(OR(ISBLANK(Y22),ISBLANK(Z22)),"",INDEX('Risk Matrix'!$D$31:$H$34,MATCH(Z22,'Risk Matrix'!$K$31:$K$34,0),MATCH(Y22,'Risk Matrix'!$D$30:$H$30,0)))</f>
        <v/>
      </c>
      <c r="AC22" s="69"/>
      <c r="AD22" s="69"/>
      <c r="AE22" s="69"/>
    </row>
    <row r="23" spans="1:31" ht="15.75" customHeight="1" x14ac:dyDescent="0.2">
      <c r="A23" s="69"/>
      <c r="B23" s="69"/>
      <c r="C23" s="70"/>
      <c r="D23" s="70"/>
      <c r="E23" s="70"/>
      <c r="F23" s="70"/>
      <c r="G23" s="70"/>
      <c r="H23" s="69"/>
      <c r="I23" s="69"/>
      <c r="J23" s="69"/>
      <c r="K23" s="69"/>
      <c r="L23" s="69"/>
      <c r="M23" s="69"/>
      <c r="N23" s="69"/>
      <c r="O23" s="69"/>
      <c r="P23" s="69"/>
      <c r="Q23" s="69"/>
      <c r="R23" s="69"/>
      <c r="S23" s="69"/>
      <c r="T23" s="69"/>
      <c r="U23" s="69"/>
      <c r="V23" s="69"/>
      <c r="W23" s="69"/>
      <c r="X23" s="69"/>
      <c r="Y23" s="75"/>
      <c r="Z23" s="76"/>
      <c r="AA23" s="74" t="str">
        <f>IF(OR(ISBLANK(Y23),ISBLANK(Z23)),"",INDEX('Risk Matrix'!$D$2:$H$6,MATCH(Z23,'Risk Matrix'!$C$2:$C$6,0),MATCH(Y23,'Risk Matrix'!$D$7:$H$7,0)))</f>
        <v/>
      </c>
      <c r="AB23" s="74" t="str">
        <f>IF(OR(ISBLANK(Y23),ISBLANK(Z23)),"",INDEX('Risk Matrix'!$D$31:$H$34,MATCH(Z23,'Risk Matrix'!$K$31:$K$34,0),MATCH(Y23,'Risk Matrix'!$D$30:$H$30,0)))</f>
        <v/>
      </c>
      <c r="AC23" s="69"/>
      <c r="AD23" s="69"/>
      <c r="AE23" s="69"/>
    </row>
    <row r="24" spans="1:31" ht="15.75" customHeight="1" x14ac:dyDescent="0.2">
      <c r="A24" s="69"/>
      <c r="B24" s="69"/>
      <c r="C24" s="70"/>
      <c r="D24" s="70"/>
      <c r="E24" s="70"/>
      <c r="F24" s="70"/>
      <c r="G24" s="70"/>
      <c r="H24" s="69"/>
      <c r="I24" s="69"/>
      <c r="J24" s="69"/>
      <c r="K24" s="69"/>
      <c r="L24" s="69"/>
      <c r="M24" s="69"/>
      <c r="N24" s="69"/>
      <c r="O24" s="69"/>
      <c r="P24" s="69"/>
      <c r="Q24" s="69"/>
      <c r="R24" s="69"/>
      <c r="S24" s="69"/>
      <c r="T24" s="69"/>
      <c r="U24" s="69"/>
      <c r="V24" s="69"/>
      <c r="W24" s="69"/>
      <c r="X24" s="69"/>
      <c r="Y24" s="75"/>
      <c r="Z24" s="76"/>
      <c r="AA24" s="74" t="str">
        <f>IF(OR(ISBLANK(Y24),ISBLANK(Z24)),"",INDEX('Risk Matrix'!$D$2:$H$6,MATCH(Z24,'Risk Matrix'!$C$2:$C$6,0),MATCH(Y24,'Risk Matrix'!$D$7:$H$7,0)))</f>
        <v/>
      </c>
      <c r="AB24" s="74" t="str">
        <f>IF(OR(ISBLANK(Y24),ISBLANK(Z24)),"",INDEX('Risk Matrix'!$D$31:$H$34,MATCH(Z24,'Risk Matrix'!$K$31:$K$34,0),MATCH(Y24,'Risk Matrix'!$D$30:$H$30,0)))</f>
        <v/>
      </c>
      <c r="AC24" s="69"/>
      <c r="AD24" s="69"/>
      <c r="AE24" s="69"/>
    </row>
    <row r="25" spans="1:31" ht="15.75" customHeight="1" x14ac:dyDescent="0.2">
      <c r="A25" s="69"/>
      <c r="B25" s="69"/>
      <c r="C25" s="70"/>
      <c r="D25" s="70"/>
      <c r="E25" s="70"/>
      <c r="F25" s="70"/>
      <c r="G25" s="70"/>
      <c r="H25" s="69"/>
      <c r="I25" s="69"/>
      <c r="J25" s="69"/>
      <c r="K25" s="69"/>
      <c r="L25" s="69"/>
      <c r="M25" s="69"/>
      <c r="N25" s="69"/>
      <c r="O25" s="69"/>
      <c r="P25" s="69"/>
      <c r="Q25" s="69"/>
      <c r="R25" s="69"/>
      <c r="S25" s="69"/>
      <c r="T25" s="69"/>
      <c r="U25" s="69"/>
      <c r="V25" s="69"/>
      <c r="W25" s="69"/>
      <c r="X25" s="69"/>
      <c r="Y25" s="75"/>
      <c r="Z25" s="76"/>
      <c r="AA25" s="74" t="str">
        <f>IF(OR(ISBLANK(Y25),ISBLANK(Z25)),"",INDEX('Risk Matrix'!$D$2:$H$6,MATCH(Z25,'Risk Matrix'!$C$2:$C$6,0),MATCH(Y25,'Risk Matrix'!$D$7:$H$7,0)))</f>
        <v/>
      </c>
      <c r="AB25" s="74" t="str">
        <f>IF(OR(ISBLANK(Y25),ISBLANK(Z25)),"",INDEX('Risk Matrix'!$D$31:$H$34,MATCH(Z25,'Risk Matrix'!$K$31:$K$34,0),MATCH(Y25,'Risk Matrix'!$D$30:$H$30,0)))</f>
        <v/>
      </c>
      <c r="AC25" s="69"/>
      <c r="AD25" s="69"/>
      <c r="AE25" s="69"/>
    </row>
    <row r="26" spans="1:31" ht="15.75" customHeight="1" x14ac:dyDescent="0.2">
      <c r="A26" s="69"/>
      <c r="B26" s="69"/>
      <c r="C26" s="70"/>
      <c r="D26" s="70"/>
      <c r="E26" s="70"/>
      <c r="F26" s="70"/>
      <c r="G26" s="70"/>
      <c r="H26" s="69"/>
      <c r="I26" s="69"/>
      <c r="J26" s="69"/>
      <c r="K26" s="69"/>
      <c r="L26" s="69"/>
      <c r="M26" s="69"/>
      <c r="N26" s="69"/>
      <c r="O26" s="69"/>
      <c r="P26" s="69"/>
      <c r="Q26" s="69"/>
      <c r="R26" s="69"/>
      <c r="S26" s="69"/>
      <c r="T26" s="69"/>
      <c r="U26" s="69"/>
      <c r="V26" s="69"/>
      <c r="W26" s="69"/>
      <c r="X26" s="69"/>
      <c r="Y26" s="75"/>
      <c r="Z26" s="76"/>
      <c r="AA26" s="74" t="str">
        <f>IF(OR(ISBLANK(Y26),ISBLANK(Z26)),"",INDEX('Risk Matrix'!$D$2:$H$6,MATCH(Z26,'Risk Matrix'!$C$2:$C$6,0),MATCH(Y26,'Risk Matrix'!$D$7:$H$7,0)))</f>
        <v/>
      </c>
      <c r="AB26" s="74" t="str">
        <f>IF(OR(ISBLANK(Y26),ISBLANK(Z26)),"",INDEX('Risk Matrix'!$D$31:$H$34,MATCH(Z26,'Risk Matrix'!$K$31:$K$34,0),MATCH(Y26,'Risk Matrix'!$D$30:$H$30,0)))</f>
        <v/>
      </c>
      <c r="AC26" s="69"/>
      <c r="AD26" s="69"/>
      <c r="AE26" s="69"/>
    </row>
    <row r="27" spans="1:31" ht="15.75" customHeight="1" x14ac:dyDescent="0.2">
      <c r="A27" s="69"/>
      <c r="B27" s="69"/>
      <c r="C27" s="70"/>
      <c r="D27" s="70"/>
      <c r="E27" s="70"/>
      <c r="F27" s="70"/>
      <c r="G27" s="70"/>
      <c r="H27" s="69"/>
      <c r="I27" s="69"/>
      <c r="J27" s="69"/>
      <c r="K27" s="69"/>
      <c r="L27" s="69"/>
      <c r="M27" s="69"/>
      <c r="N27" s="69"/>
      <c r="O27" s="69"/>
      <c r="P27" s="69"/>
      <c r="Q27" s="69"/>
      <c r="R27" s="69"/>
      <c r="S27" s="69"/>
      <c r="T27" s="69"/>
      <c r="U27" s="69"/>
      <c r="V27" s="69"/>
      <c r="W27" s="69"/>
      <c r="X27" s="69"/>
      <c r="Y27" s="75"/>
      <c r="Z27" s="76"/>
      <c r="AA27" s="74" t="str">
        <f>IF(OR(ISBLANK(Y27),ISBLANK(Z27)),"",INDEX('Risk Matrix'!$D$2:$H$6,MATCH(Z27,'Risk Matrix'!$C$2:$C$6,0),MATCH(Y27,'Risk Matrix'!$D$7:$H$7,0)))</f>
        <v/>
      </c>
      <c r="AB27" s="74" t="str">
        <f>IF(OR(ISBLANK(Y27),ISBLANK(Z27)),"",INDEX('Risk Matrix'!$D$31:$H$34,MATCH(Z27,'Risk Matrix'!$K$31:$K$34,0),MATCH(Y27,'Risk Matrix'!$D$30:$H$30,0)))</f>
        <v/>
      </c>
      <c r="AC27" s="69"/>
      <c r="AD27" s="69"/>
      <c r="AE27" s="69"/>
    </row>
    <row r="28" spans="1:31" ht="15.75" customHeight="1" x14ac:dyDescent="0.2">
      <c r="A28" s="69"/>
      <c r="B28" s="69"/>
      <c r="C28" s="70"/>
      <c r="D28" s="70"/>
      <c r="E28" s="70"/>
      <c r="F28" s="70"/>
      <c r="G28" s="70"/>
      <c r="H28" s="69"/>
      <c r="I28" s="69"/>
      <c r="J28" s="69"/>
      <c r="K28" s="69"/>
      <c r="L28" s="69"/>
      <c r="M28" s="69"/>
      <c r="N28" s="69"/>
      <c r="O28" s="69"/>
      <c r="P28" s="69"/>
      <c r="Q28" s="69"/>
      <c r="R28" s="69"/>
      <c r="S28" s="69"/>
      <c r="T28" s="69"/>
      <c r="U28" s="69"/>
      <c r="V28" s="69"/>
      <c r="W28" s="69"/>
      <c r="X28" s="69"/>
      <c r="Y28" s="75"/>
      <c r="Z28" s="76"/>
      <c r="AA28" s="74" t="str">
        <f>IF(OR(ISBLANK(Y28),ISBLANK(Z28)),"",INDEX('Risk Matrix'!$D$2:$H$6,MATCH(Z28,'Risk Matrix'!$C$2:$C$6,0),MATCH(Y28,'Risk Matrix'!$D$7:$H$7,0)))</f>
        <v/>
      </c>
      <c r="AB28" s="74" t="str">
        <f>IF(OR(ISBLANK(Y28),ISBLANK(Z28)),"",INDEX('Risk Matrix'!$D$31:$H$34,MATCH(Z28,'Risk Matrix'!$K$31:$K$34,0),MATCH(Y28,'Risk Matrix'!$D$30:$H$30,0)))</f>
        <v/>
      </c>
      <c r="AC28" s="69"/>
      <c r="AD28" s="69"/>
      <c r="AE28" s="69"/>
    </row>
    <row r="29" spans="1:31" ht="15.75" customHeight="1" x14ac:dyDescent="0.2">
      <c r="A29" s="69"/>
      <c r="B29" s="69"/>
      <c r="C29" s="70"/>
      <c r="D29" s="70"/>
      <c r="E29" s="70"/>
      <c r="F29" s="70"/>
      <c r="G29" s="70"/>
      <c r="H29" s="69"/>
      <c r="I29" s="69"/>
      <c r="J29" s="69"/>
      <c r="K29" s="69"/>
      <c r="L29" s="69"/>
      <c r="M29" s="69"/>
      <c r="N29" s="69"/>
      <c r="O29" s="69"/>
      <c r="P29" s="69"/>
      <c r="Q29" s="69"/>
      <c r="R29" s="69"/>
      <c r="S29" s="69"/>
      <c r="T29" s="69"/>
      <c r="U29" s="69"/>
      <c r="V29" s="69"/>
      <c r="W29" s="69"/>
      <c r="X29" s="69"/>
      <c r="Y29" s="75"/>
      <c r="Z29" s="76"/>
      <c r="AA29" s="74" t="str">
        <f>IF(OR(ISBLANK(Y29),ISBLANK(Z29)),"",INDEX('Risk Matrix'!$D$2:$H$6,MATCH(Z29,'Risk Matrix'!$C$2:$C$6,0),MATCH(Y29,'Risk Matrix'!$D$7:$H$7,0)))</f>
        <v/>
      </c>
      <c r="AB29" s="74" t="str">
        <f>IF(OR(ISBLANK(Y29),ISBLANK(Z29)),"",INDEX('Risk Matrix'!$D$31:$H$34,MATCH(Z29,'Risk Matrix'!$K$31:$K$34,0),MATCH(Y29,'Risk Matrix'!$D$30:$H$30,0)))</f>
        <v/>
      </c>
      <c r="AC29" s="69"/>
      <c r="AD29" s="69"/>
      <c r="AE29" s="69"/>
    </row>
    <row r="30" spans="1:31" ht="15.75" customHeight="1" x14ac:dyDescent="0.2">
      <c r="A30" s="69"/>
      <c r="B30" s="69"/>
      <c r="C30" s="70"/>
      <c r="D30" s="70"/>
      <c r="E30" s="70"/>
      <c r="F30" s="70"/>
      <c r="G30" s="70"/>
      <c r="H30" s="69"/>
      <c r="I30" s="69"/>
      <c r="J30" s="69"/>
      <c r="K30" s="69"/>
      <c r="L30" s="69"/>
      <c r="M30" s="69"/>
      <c r="N30" s="69"/>
      <c r="O30" s="69"/>
      <c r="P30" s="69"/>
      <c r="Q30" s="69"/>
      <c r="R30" s="69"/>
      <c r="S30" s="69"/>
      <c r="T30" s="69"/>
      <c r="U30" s="69"/>
      <c r="V30" s="69"/>
      <c r="W30" s="69"/>
      <c r="X30" s="69"/>
      <c r="Y30" s="75"/>
      <c r="Z30" s="76"/>
      <c r="AA30" s="74" t="str">
        <f>IF(OR(ISBLANK(Y30),ISBLANK(Z30)),"",INDEX('Risk Matrix'!$D$2:$H$6,MATCH(Z30,'Risk Matrix'!$C$2:$C$6,0),MATCH(Y30,'Risk Matrix'!$D$7:$H$7,0)))</f>
        <v/>
      </c>
      <c r="AB30" s="74" t="str">
        <f>IF(OR(ISBLANK(Y30),ISBLANK(Z30)),"",INDEX('Risk Matrix'!$D$31:$H$34,MATCH(Z30,'Risk Matrix'!$K$31:$K$34,0),MATCH(Y30,'Risk Matrix'!$D$30:$H$30,0)))</f>
        <v/>
      </c>
      <c r="AC30" s="69"/>
      <c r="AD30" s="69"/>
      <c r="AE30" s="69"/>
    </row>
    <row r="31" spans="1:31" ht="15.75" customHeight="1" x14ac:dyDescent="0.2">
      <c r="A31" s="69"/>
      <c r="B31" s="69"/>
      <c r="C31" s="70"/>
      <c r="D31" s="70"/>
      <c r="E31" s="70"/>
      <c r="F31" s="70"/>
      <c r="G31" s="70"/>
      <c r="H31" s="69"/>
      <c r="I31" s="69"/>
      <c r="J31" s="69"/>
      <c r="K31" s="69"/>
      <c r="L31" s="69"/>
      <c r="M31" s="69"/>
      <c r="N31" s="69"/>
      <c r="O31" s="69"/>
      <c r="P31" s="69"/>
      <c r="Q31" s="69"/>
      <c r="R31" s="69"/>
      <c r="S31" s="69"/>
      <c r="T31" s="69"/>
      <c r="U31" s="69"/>
      <c r="V31" s="69"/>
      <c r="W31" s="69"/>
      <c r="X31" s="69"/>
      <c r="Y31" s="75"/>
      <c r="Z31" s="76"/>
      <c r="AA31" s="74" t="str">
        <f>IF(OR(ISBLANK(Y31),ISBLANK(Z31)),"",INDEX('Risk Matrix'!$D$2:$H$6,MATCH(Z31,'Risk Matrix'!$C$2:$C$6,0),MATCH(Y31,'Risk Matrix'!$D$7:$H$7,0)))</f>
        <v/>
      </c>
      <c r="AB31" s="74" t="str">
        <f>IF(OR(ISBLANK(Y31),ISBLANK(Z31)),"",INDEX('Risk Matrix'!$D$31:$H$34,MATCH(Z31,'Risk Matrix'!$K$31:$K$34,0),MATCH(Y31,'Risk Matrix'!$D$30:$H$30,0)))</f>
        <v/>
      </c>
      <c r="AC31" s="69"/>
      <c r="AD31" s="69"/>
      <c r="AE31" s="69"/>
    </row>
    <row r="32" spans="1:31" ht="15.75" customHeight="1" x14ac:dyDescent="0.2">
      <c r="A32" s="69"/>
      <c r="B32" s="69"/>
      <c r="C32" s="70"/>
      <c r="D32" s="70"/>
      <c r="E32" s="70"/>
      <c r="F32" s="70"/>
      <c r="G32" s="70"/>
      <c r="H32" s="69"/>
      <c r="I32" s="69"/>
      <c r="J32" s="69"/>
      <c r="K32" s="69"/>
      <c r="L32" s="69"/>
      <c r="M32" s="69"/>
      <c r="N32" s="69"/>
      <c r="O32" s="69"/>
      <c r="P32" s="69"/>
      <c r="Q32" s="69"/>
      <c r="R32" s="69"/>
      <c r="S32" s="69"/>
      <c r="T32" s="69"/>
      <c r="U32" s="69"/>
      <c r="V32" s="69"/>
      <c r="W32" s="69"/>
      <c r="X32" s="69"/>
      <c r="Y32" s="75"/>
      <c r="Z32" s="76"/>
      <c r="AA32" s="74" t="str">
        <f>IF(OR(ISBLANK(Y32),ISBLANK(Z32)),"",INDEX('Risk Matrix'!$D$2:$H$6,MATCH(Z32,'Risk Matrix'!$C$2:$C$6,0),MATCH(Y32,'Risk Matrix'!$D$7:$H$7,0)))</f>
        <v/>
      </c>
      <c r="AB32" s="74" t="str">
        <f>IF(OR(ISBLANK(Y32),ISBLANK(Z32)),"",INDEX('Risk Matrix'!$D$31:$H$34,MATCH(Z32,'Risk Matrix'!$K$31:$K$34,0),MATCH(Y32,'Risk Matrix'!$D$30:$H$30,0)))</f>
        <v/>
      </c>
      <c r="AC32" s="69"/>
      <c r="AD32" s="69"/>
      <c r="AE32" s="69"/>
    </row>
    <row r="33" spans="25:28" ht="15.75" customHeight="1" x14ac:dyDescent="0.2">
      <c r="Y33" s="75"/>
      <c r="Z33" s="76"/>
      <c r="AA33" s="74" t="str">
        <f>IF(OR(ISBLANK(Y33),ISBLANK(Z33)),"",INDEX('Risk Matrix'!$D$2:$H$6,MATCH(Z33,'Risk Matrix'!$C$2:$C$6,0),MATCH(Y33,'Risk Matrix'!$D$7:$H$7,0)))</f>
        <v/>
      </c>
      <c r="AB33" s="74" t="str">
        <f>IF(OR(ISBLANK(Y33),ISBLANK(Z33)),"",INDEX('Risk Matrix'!$D$31:$H$34,MATCH(Z33,'Risk Matrix'!$K$31:$K$34,0),MATCH(Y33,'Risk Matrix'!$D$30:$H$30,0)))</f>
        <v/>
      </c>
    </row>
    <row r="34" spans="25:28" ht="15.75" customHeight="1" x14ac:dyDescent="0.2">
      <c r="Y34" s="75"/>
      <c r="Z34" s="76"/>
      <c r="AA34" s="74" t="str">
        <f>IF(OR(ISBLANK(Y34),ISBLANK(Z34)),"",INDEX('Risk Matrix'!$D$2:$H$6,MATCH(Z34,'Risk Matrix'!$C$2:$C$6,0),MATCH(Y34,'Risk Matrix'!$D$7:$H$7,0)))</f>
        <v/>
      </c>
      <c r="AB34" s="74" t="str">
        <f>IF(OR(ISBLANK(Y34),ISBLANK(Z34)),"",INDEX('Risk Matrix'!$D$31:$H$34,MATCH(Z34,'Risk Matrix'!$K$31:$K$34,0),MATCH(Y34,'Risk Matrix'!$D$30:$H$30,0)))</f>
        <v/>
      </c>
    </row>
    <row r="35" spans="25:28" ht="15.75" customHeight="1" x14ac:dyDescent="0.2">
      <c r="Y35" s="75"/>
      <c r="Z35" s="76"/>
      <c r="AA35" s="74" t="str">
        <f>IF(OR(ISBLANK(Y35),ISBLANK(Z35)),"",INDEX('Risk Matrix'!$D$2:$H$6,MATCH(Z35,'Risk Matrix'!$C$2:$C$6,0),MATCH(Y35,'Risk Matrix'!$D$7:$H$7,0)))</f>
        <v/>
      </c>
      <c r="AB35" s="74" t="str">
        <f>IF(OR(ISBLANK(Y35),ISBLANK(Z35)),"",INDEX('Risk Matrix'!$D$31:$H$34,MATCH(Z35,'Risk Matrix'!$K$31:$K$34,0),MATCH(Y35,'Risk Matrix'!$D$30:$H$30,0)))</f>
        <v/>
      </c>
    </row>
    <row r="36" spans="25:28" ht="15.75" customHeight="1" x14ac:dyDescent="0.2">
      <c r="Y36" s="75"/>
      <c r="Z36" s="76"/>
      <c r="AA36" s="74" t="str">
        <f>IF(OR(ISBLANK(Y36),ISBLANK(Z36)),"",INDEX('Risk Matrix'!$D$2:$H$6,MATCH(Z36,'Risk Matrix'!$C$2:$C$6,0),MATCH(Y36,'Risk Matrix'!$D$7:$H$7,0)))</f>
        <v/>
      </c>
      <c r="AB36" s="74" t="str">
        <f>IF(OR(ISBLANK(Y36),ISBLANK(Z36)),"",INDEX('Risk Matrix'!$D$31:$H$34,MATCH(Z36,'Risk Matrix'!$K$31:$K$34,0),MATCH(Y36,'Risk Matrix'!$D$30:$H$30,0)))</f>
        <v/>
      </c>
    </row>
    <row r="37" spans="25:28" ht="15.75" customHeight="1" x14ac:dyDescent="0.2">
      <c r="Y37" s="75"/>
      <c r="Z37" s="76"/>
      <c r="AA37" s="74" t="str">
        <f>IF(OR(ISBLANK(Y37),ISBLANK(Z37)),"",INDEX('Risk Matrix'!$D$2:$H$6,MATCH(Z37,'Risk Matrix'!$C$2:$C$6,0),MATCH(Y37,'Risk Matrix'!$D$7:$H$7,0)))</f>
        <v/>
      </c>
      <c r="AB37" s="74" t="str">
        <f>IF(OR(ISBLANK(Y37),ISBLANK(Z37)),"",INDEX('Risk Matrix'!$D$31:$H$34,MATCH(Z37,'Risk Matrix'!$K$31:$K$34,0),MATCH(Y37,'Risk Matrix'!$D$30:$H$30,0)))</f>
        <v/>
      </c>
    </row>
    <row r="38" spans="25:28" ht="15.75" customHeight="1" x14ac:dyDescent="0.2">
      <c r="Y38" s="75"/>
      <c r="Z38" s="76"/>
      <c r="AA38" s="74" t="str">
        <f>IF(OR(ISBLANK(Y38),ISBLANK(Z38)),"",INDEX('Risk Matrix'!$D$2:$H$6,MATCH(Z38,'Risk Matrix'!$C$2:$C$6,0),MATCH(Y38,'Risk Matrix'!$D$7:$H$7,0)))</f>
        <v/>
      </c>
      <c r="AB38" s="74" t="str">
        <f>IF(OR(ISBLANK(Y38),ISBLANK(Z38)),"",INDEX('Risk Matrix'!$D$31:$H$34,MATCH(Z38,'Risk Matrix'!$K$31:$K$34,0),MATCH(Y38,'Risk Matrix'!$D$30:$H$30,0)))</f>
        <v/>
      </c>
    </row>
    <row r="39" spans="25:28" ht="15.75" customHeight="1" x14ac:dyDescent="0.2">
      <c r="Y39" s="75"/>
      <c r="Z39" s="76"/>
      <c r="AA39" s="74" t="str">
        <f>IF(OR(ISBLANK(Y39),ISBLANK(Z39)),"",INDEX('Risk Matrix'!$D$2:$H$6,MATCH(Z39,'Risk Matrix'!$C$2:$C$6,0),MATCH(Y39,'Risk Matrix'!$D$7:$H$7,0)))</f>
        <v/>
      </c>
      <c r="AB39" s="74" t="str">
        <f>IF(OR(ISBLANK(Y39),ISBLANK(Z39)),"",INDEX('Risk Matrix'!$D$31:$H$34,MATCH(Z39,'Risk Matrix'!$K$31:$K$34,0),MATCH(Y39,'Risk Matrix'!$D$30:$H$30,0)))</f>
        <v/>
      </c>
    </row>
    <row r="40" spans="25:28" ht="15.75" customHeight="1" x14ac:dyDescent="0.2">
      <c r="Y40" s="75"/>
      <c r="Z40" s="76"/>
      <c r="AA40" s="74" t="str">
        <f>IF(OR(ISBLANK(Y40),ISBLANK(Z40)),"",INDEX('Risk Matrix'!$D$2:$H$6,MATCH(Z40,'Risk Matrix'!$C$2:$C$6,0),MATCH(Y40,'Risk Matrix'!$D$7:$H$7,0)))</f>
        <v/>
      </c>
      <c r="AB40" s="74" t="str">
        <f>IF(OR(ISBLANK(Y40),ISBLANK(Z40)),"",INDEX('Risk Matrix'!$D$31:$H$34,MATCH(Z40,'Risk Matrix'!$K$31:$K$34,0),MATCH(Y40,'Risk Matrix'!$D$30:$H$30,0)))</f>
        <v/>
      </c>
    </row>
    <row r="41" spans="25:28" ht="15.75" customHeight="1" x14ac:dyDescent="0.2">
      <c r="Y41" s="75"/>
      <c r="Z41" s="76"/>
      <c r="AA41" s="74" t="str">
        <f>IF(OR(ISBLANK(Y41),ISBLANK(Z41)),"",INDEX('Risk Matrix'!$D$2:$H$6,MATCH(Z41,'Risk Matrix'!$C$2:$C$6,0),MATCH(Y41,'Risk Matrix'!$D$7:$H$7,0)))</f>
        <v/>
      </c>
      <c r="AB41" s="74" t="str">
        <f>IF(OR(ISBLANK(Y41),ISBLANK(Z41)),"",INDEX('Risk Matrix'!$D$31:$H$34,MATCH(Z41,'Risk Matrix'!$K$31:$K$34,0),MATCH(Y41,'Risk Matrix'!$D$30:$H$30,0)))</f>
        <v/>
      </c>
    </row>
    <row r="42" spans="25:28" ht="15.75" customHeight="1" x14ac:dyDescent="0.2">
      <c r="Y42" s="75"/>
      <c r="Z42" s="76"/>
      <c r="AA42" s="74" t="str">
        <f>IF(OR(ISBLANK(Y42),ISBLANK(Z42)),"",INDEX('Risk Matrix'!$D$2:$H$6,MATCH(Z42,'Risk Matrix'!$C$2:$C$6,0),MATCH(Y42,'Risk Matrix'!$D$7:$H$7,0)))</f>
        <v/>
      </c>
      <c r="AB42" s="74" t="str">
        <f>IF(OR(ISBLANK(Y42),ISBLANK(Z42)),"",INDEX('Risk Matrix'!$D$31:$H$34,MATCH(Z42,'Risk Matrix'!$K$31:$K$34,0),MATCH(Y42,'Risk Matrix'!$D$30:$H$30,0)))</f>
        <v/>
      </c>
    </row>
    <row r="43" spans="25:28" ht="15.75" customHeight="1" x14ac:dyDescent="0.2">
      <c r="Y43" s="75"/>
      <c r="Z43" s="76"/>
      <c r="AA43" s="74" t="str">
        <f>IF(OR(ISBLANK(Y43),ISBLANK(Z43)),"",INDEX('Risk Matrix'!$D$2:$H$6,MATCH(Z43,'Risk Matrix'!$C$2:$C$6,0),MATCH(Y43,'Risk Matrix'!$D$7:$H$7,0)))</f>
        <v/>
      </c>
      <c r="AB43" s="74" t="str">
        <f>IF(OR(ISBLANK(Y43),ISBLANK(Z43)),"",INDEX('Risk Matrix'!$D$31:$H$34,MATCH(Z43,'Risk Matrix'!$K$31:$K$34,0),MATCH(Y43,'Risk Matrix'!$D$30:$H$30,0)))</f>
        <v/>
      </c>
    </row>
    <row r="44" spans="25:28" ht="15.75" customHeight="1" x14ac:dyDescent="0.2">
      <c r="Y44" s="75"/>
      <c r="Z44" s="76"/>
      <c r="AA44" s="74" t="str">
        <f>IF(OR(ISBLANK(Y44),ISBLANK(Z44)),"",INDEX('Risk Matrix'!$D$2:$H$6,MATCH(Z44,'Risk Matrix'!$C$2:$C$6,0),MATCH(Y44,'Risk Matrix'!$D$7:$H$7,0)))</f>
        <v/>
      </c>
      <c r="AB44" s="74" t="str">
        <f>IF(OR(ISBLANK(Y44),ISBLANK(Z44)),"",INDEX('Risk Matrix'!$D$31:$H$34,MATCH(Z44,'Risk Matrix'!$K$31:$K$34,0),MATCH(Y44,'Risk Matrix'!$D$30:$H$30,0)))</f>
        <v/>
      </c>
    </row>
    <row r="45" spans="25:28" ht="15.75" customHeight="1" x14ac:dyDescent="0.2">
      <c r="Y45" s="75"/>
      <c r="Z45" s="76"/>
      <c r="AA45" s="74" t="str">
        <f>IF(OR(ISBLANK(Y45),ISBLANK(Z45)),"",INDEX('Risk Matrix'!$D$2:$H$6,MATCH(Z45,'Risk Matrix'!$C$2:$C$6,0),MATCH(Y45,'Risk Matrix'!$D$7:$H$7,0)))</f>
        <v/>
      </c>
      <c r="AB45" s="74" t="str">
        <f>IF(OR(ISBLANK(Y45),ISBLANK(Z45)),"",INDEX('Risk Matrix'!$D$31:$H$34,MATCH(Z45,'Risk Matrix'!$K$31:$K$34,0),MATCH(Y45,'Risk Matrix'!$D$30:$H$30,0)))</f>
        <v/>
      </c>
    </row>
    <row r="46" spans="25:28" ht="15.75" customHeight="1" x14ac:dyDescent="0.2">
      <c r="Y46" s="75"/>
      <c r="Z46" s="76"/>
      <c r="AA46" s="74" t="str">
        <f>IF(OR(ISBLANK(Y46),ISBLANK(Z46)),"",INDEX('Risk Matrix'!$D$2:$H$6,MATCH(Z46,'Risk Matrix'!$C$2:$C$6,0),MATCH(Y46,'Risk Matrix'!$D$7:$H$7,0)))</f>
        <v/>
      </c>
      <c r="AB46" s="74" t="str">
        <f>IF(OR(ISBLANK(Y46),ISBLANK(Z46)),"",INDEX('Risk Matrix'!$D$31:$H$34,MATCH(Z46,'Risk Matrix'!$K$31:$K$34,0),MATCH(Y46,'Risk Matrix'!$D$30:$H$30,0)))</f>
        <v/>
      </c>
    </row>
    <row r="47" spans="25:28" ht="15.75" customHeight="1" x14ac:dyDescent="0.2">
      <c r="Y47" s="75"/>
      <c r="Z47" s="76"/>
      <c r="AA47" s="74" t="str">
        <f>IF(OR(ISBLANK(Y47),ISBLANK(Z47)),"",INDEX('Risk Matrix'!$D$2:$H$6,MATCH(Z47,'Risk Matrix'!$C$2:$C$6,0),MATCH(Y47,'Risk Matrix'!$D$7:$H$7,0)))</f>
        <v/>
      </c>
      <c r="AB47" s="74" t="str">
        <f>IF(OR(ISBLANK(Y47),ISBLANK(Z47)),"",INDEX('Risk Matrix'!$D$31:$H$34,MATCH(Z47,'Risk Matrix'!$K$31:$K$34,0),MATCH(Y47,'Risk Matrix'!$D$30:$H$30,0)))</f>
        <v/>
      </c>
    </row>
    <row r="48" spans="25:28" ht="15.75" customHeight="1" x14ac:dyDescent="0.2">
      <c r="Y48" s="75"/>
      <c r="Z48" s="76"/>
      <c r="AA48" s="74" t="str">
        <f>IF(OR(ISBLANK(Y48),ISBLANK(Z48)),"",INDEX('Risk Matrix'!$D$2:$H$6,MATCH(Z48,'Risk Matrix'!$C$2:$C$6,0),MATCH(Y48,'Risk Matrix'!$D$7:$H$7,0)))</f>
        <v/>
      </c>
      <c r="AB48" s="74" t="str">
        <f>IF(OR(ISBLANK(Y48),ISBLANK(Z48)),"",INDEX('Risk Matrix'!$D$31:$H$34,MATCH(Z48,'Risk Matrix'!$K$31:$K$34,0),MATCH(Y48,'Risk Matrix'!$D$30:$H$30,0)))</f>
        <v/>
      </c>
    </row>
    <row r="49" spans="25:28" ht="15.75" customHeight="1" x14ac:dyDescent="0.2">
      <c r="Y49" s="75"/>
      <c r="Z49" s="76"/>
      <c r="AA49" s="74" t="str">
        <f>IF(OR(ISBLANK(Y49),ISBLANK(Z49)),"",INDEX('Risk Matrix'!$D$2:$H$6,MATCH(Z49,'Risk Matrix'!$C$2:$C$6,0),MATCH(Y49,'Risk Matrix'!$D$7:$H$7,0)))</f>
        <v/>
      </c>
      <c r="AB49" s="74" t="str">
        <f>IF(OR(ISBLANK(Y49),ISBLANK(Z49)),"",INDEX('Risk Matrix'!$D$31:$H$34,MATCH(Z49,'Risk Matrix'!$K$31:$K$34,0),MATCH(Y49,'Risk Matrix'!$D$30:$H$30,0)))</f>
        <v/>
      </c>
    </row>
    <row r="50" spans="25:28" ht="15.75" customHeight="1" x14ac:dyDescent="0.2">
      <c r="Y50" s="75"/>
      <c r="Z50" s="76"/>
      <c r="AA50" s="74" t="str">
        <f>IF(OR(ISBLANK(Y50),ISBLANK(Z50)),"",INDEX('Risk Matrix'!$D$2:$H$6,MATCH(Z50,'Risk Matrix'!$C$2:$C$6,0),MATCH(Y50,'Risk Matrix'!$D$7:$H$7,0)))</f>
        <v/>
      </c>
      <c r="AB50" s="74" t="str">
        <f>IF(OR(ISBLANK(Y50),ISBLANK(Z50)),"",INDEX('Risk Matrix'!$D$31:$H$34,MATCH(Z50,'Risk Matrix'!$K$31:$K$34,0),MATCH(Y50,'Risk Matrix'!$D$30:$H$30,0)))</f>
        <v/>
      </c>
    </row>
    <row r="51" spans="25:28" ht="15.75" customHeight="1" x14ac:dyDescent="0.2">
      <c r="Y51" s="75"/>
      <c r="Z51" s="76"/>
      <c r="AA51" s="74" t="str">
        <f>IF(OR(ISBLANK(Y51),ISBLANK(Z51)),"",INDEX('Risk Matrix'!$D$2:$H$6,MATCH(Z51,'Risk Matrix'!$C$2:$C$6,0),MATCH(Y51,'Risk Matrix'!$D$7:$H$7,0)))</f>
        <v/>
      </c>
      <c r="AB51" s="74" t="str">
        <f>IF(OR(ISBLANK(Y51),ISBLANK(Z51)),"",INDEX('Risk Matrix'!$D$31:$H$34,MATCH(Z51,'Risk Matrix'!$K$31:$K$34,0),MATCH(Y51,'Risk Matrix'!$D$30:$H$30,0)))</f>
        <v/>
      </c>
    </row>
    <row r="52" spans="25:28" ht="15.75" customHeight="1" x14ac:dyDescent="0.2">
      <c r="Y52" s="75"/>
      <c r="Z52" s="76"/>
      <c r="AA52" s="74" t="str">
        <f>IF(OR(ISBLANK(Y52),ISBLANK(Z52)),"",INDEX('Risk Matrix'!$D$2:$H$6,MATCH(Z52,'Risk Matrix'!$C$2:$C$6,0),MATCH(Y52,'Risk Matrix'!$D$7:$H$7,0)))</f>
        <v/>
      </c>
      <c r="AB52" s="74" t="str">
        <f>IF(OR(ISBLANK(Y52),ISBLANK(Z52)),"",INDEX('Risk Matrix'!$D$31:$H$34,MATCH(Z52,'Risk Matrix'!$K$31:$K$34,0),MATCH(Y52,'Risk Matrix'!$D$30:$H$30,0)))</f>
        <v/>
      </c>
    </row>
    <row r="53" spans="25:28" ht="15.75" customHeight="1" x14ac:dyDescent="0.2">
      <c r="Y53" s="75"/>
      <c r="Z53" s="76"/>
      <c r="AA53" s="74" t="str">
        <f>IF(OR(ISBLANK(Y53),ISBLANK(Z53)),"",INDEX('Risk Matrix'!$D$2:$H$6,MATCH(Z53,'Risk Matrix'!$C$2:$C$6,0),MATCH(Y53,'Risk Matrix'!$D$7:$H$7,0)))</f>
        <v/>
      </c>
      <c r="AB53" s="74" t="str">
        <f>IF(OR(ISBLANK(Y53),ISBLANK(Z53)),"",INDEX('Risk Matrix'!$D$31:$H$34,MATCH(Z53,'Risk Matrix'!$K$31:$K$34,0),MATCH(Y53,'Risk Matrix'!$D$30:$H$30,0)))</f>
        <v/>
      </c>
    </row>
    <row r="54" spans="25:28" ht="15.75" customHeight="1" x14ac:dyDescent="0.2">
      <c r="Y54" s="75"/>
      <c r="Z54" s="76"/>
      <c r="AA54" s="74" t="str">
        <f>IF(OR(ISBLANK(Y54),ISBLANK(Z54)),"",INDEX('Risk Matrix'!$D$2:$H$6,MATCH(Z54,'Risk Matrix'!$C$2:$C$6,0),MATCH(Y54,'Risk Matrix'!$D$7:$H$7,0)))</f>
        <v/>
      </c>
      <c r="AB54" s="74" t="str">
        <f>IF(OR(ISBLANK(Y54),ISBLANK(Z54)),"",INDEX('Risk Matrix'!$D$31:$H$34,MATCH(Z54,'Risk Matrix'!$K$31:$K$34,0),MATCH(Y54,'Risk Matrix'!$D$30:$H$30,0)))</f>
        <v/>
      </c>
    </row>
    <row r="55" spans="25:28" ht="15.75" customHeight="1" x14ac:dyDescent="0.2">
      <c r="Y55" s="75"/>
      <c r="Z55" s="76"/>
      <c r="AA55" s="74" t="str">
        <f>IF(OR(ISBLANK(Y55),ISBLANK(Z55)),"",INDEX('Risk Matrix'!$D$2:$H$6,MATCH(Z55,'Risk Matrix'!$C$2:$C$6,0),MATCH(Y55,'Risk Matrix'!$D$7:$H$7,0)))</f>
        <v/>
      </c>
      <c r="AB55" s="74" t="str">
        <f>IF(OR(ISBLANK(Y55),ISBLANK(Z55)),"",INDEX('Risk Matrix'!$D$31:$H$34,MATCH(Z55,'Risk Matrix'!$K$31:$K$34,0),MATCH(Y55,'Risk Matrix'!$D$30:$H$30,0)))</f>
        <v/>
      </c>
    </row>
    <row r="56" spans="25:28" ht="15.75" customHeight="1" x14ac:dyDescent="0.2">
      <c r="Y56" s="75"/>
      <c r="Z56" s="76"/>
      <c r="AA56" s="74" t="str">
        <f>IF(OR(ISBLANK(Y56),ISBLANK(Z56)),"",INDEX('Risk Matrix'!$D$2:$H$6,MATCH(Z56,'Risk Matrix'!$C$2:$C$6,0),MATCH(Y56,'Risk Matrix'!$D$7:$H$7,0)))</f>
        <v/>
      </c>
      <c r="AB56" s="74" t="str">
        <f>IF(OR(ISBLANK(Y56),ISBLANK(Z56)),"",INDEX('Risk Matrix'!$D$31:$H$34,MATCH(Z56,'Risk Matrix'!$K$31:$K$34,0),MATCH(Y56,'Risk Matrix'!$D$30:$H$30,0)))</f>
        <v/>
      </c>
    </row>
    <row r="57" spans="25:28" ht="15.75" customHeight="1" x14ac:dyDescent="0.2">
      <c r="Y57" s="75"/>
      <c r="Z57" s="76"/>
      <c r="AA57" s="74" t="str">
        <f>IF(OR(ISBLANK(Y57),ISBLANK(Z57)),"",INDEX('Risk Matrix'!$D$2:$H$6,MATCH(Z57,'Risk Matrix'!$C$2:$C$6,0),MATCH(Y57,'Risk Matrix'!$D$7:$H$7,0)))</f>
        <v/>
      </c>
      <c r="AB57" s="74" t="str">
        <f>IF(OR(ISBLANK(Y57),ISBLANK(Z57)),"",INDEX('Risk Matrix'!$D$31:$H$34,MATCH(Z57,'Risk Matrix'!$K$31:$K$34,0),MATCH(Y57,'Risk Matrix'!$D$30:$H$30,0)))</f>
        <v/>
      </c>
    </row>
    <row r="58" spans="25:28" ht="15.75" customHeight="1" x14ac:dyDescent="0.2">
      <c r="Y58" s="75"/>
      <c r="Z58" s="76"/>
      <c r="AA58" s="74" t="str">
        <f>IF(OR(ISBLANK(Y58),ISBLANK(Z58)),"",INDEX('Risk Matrix'!$D$2:$H$6,MATCH(Z58,'Risk Matrix'!$C$2:$C$6,0),MATCH(Y58,'Risk Matrix'!$D$7:$H$7,0)))</f>
        <v/>
      </c>
      <c r="AB58" s="74" t="str">
        <f>IF(OR(ISBLANK(Y58),ISBLANK(Z58)),"",INDEX('Risk Matrix'!$D$31:$H$34,MATCH(Z58,'Risk Matrix'!$K$31:$K$34,0),MATCH(Y58,'Risk Matrix'!$D$30:$H$30,0)))</f>
        <v/>
      </c>
    </row>
    <row r="59" spans="25:28" ht="15.75" customHeight="1" x14ac:dyDescent="0.2">
      <c r="Y59" s="75"/>
      <c r="Z59" s="76"/>
      <c r="AA59" s="74" t="str">
        <f>IF(OR(ISBLANK(Y59),ISBLANK(Z59)),"",INDEX('Risk Matrix'!$D$2:$H$6,MATCH(Z59,'Risk Matrix'!$C$2:$C$6,0),MATCH(Y59,'Risk Matrix'!$D$7:$H$7,0)))</f>
        <v/>
      </c>
      <c r="AB59" s="74" t="str">
        <f>IF(OR(ISBLANK(Y59),ISBLANK(Z59)),"",INDEX('Risk Matrix'!$D$31:$H$34,MATCH(Z59,'Risk Matrix'!$K$31:$K$34,0),MATCH(Y59,'Risk Matrix'!$D$30:$H$30,0)))</f>
        <v/>
      </c>
    </row>
    <row r="60" spans="25:28" ht="15.75" customHeight="1" x14ac:dyDescent="0.2">
      <c r="Y60" s="75"/>
      <c r="Z60" s="76"/>
      <c r="AA60" s="74" t="str">
        <f>IF(OR(ISBLANK(Y60),ISBLANK(Z60)),"",INDEX('Risk Matrix'!$D$2:$H$6,MATCH(Z60,'Risk Matrix'!$C$2:$C$6,0),MATCH(Y60,'Risk Matrix'!$D$7:$H$7,0)))</f>
        <v/>
      </c>
      <c r="AB60" s="74" t="str">
        <f>IF(OR(ISBLANK(Y60),ISBLANK(Z60)),"",INDEX('Risk Matrix'!$D$31:$H$34,MATCH(Z60,'Risk Matrix'!$K$31:$K$34,0),MATCH(Y60,'Risk Matrix'!$D$30:$H$30,0)))</f>
        <v/>
      </c>
    </row>
    <row r="61" spans="25:28" ht="15.75" customHeight="1" x14ac:dyDescent="0.2">
      <c r="Y61" s="75"/>
      <c r="Z61" s="76"/>
      <c r="AA61" s="74" t="str">
        <f>IF(OR(ISBLANK(Y61),ISBLANK(Z61)),"",INDEX('Risk Matrix'!$D$2:$H$6,MATCH(Z61,'Risk Matrix'!$C$2:$C$6,0),MATCH(Y61,'Risk Matrix'!$D$7:$H$7,0)))</f>
        <v/>
      </c>
      <c r="AB61" s="74" t="str">
        <f>IF(OR(ISBLANK(Y61),ISBLANK(Z61)),"",INDEX('Risk Matrix'!$D$31:$H$34,MATCH(Z61,'Risk Matrix'!$K$31:$K$34,0),MATCH(Y61,'Risk Matrix'!$D$30:$H$30,0)))</f>
        <v/>
      </c>
    </row>
    <row r="62" spans="25:28" ht="15.75" customHeight="1" x14ac:dyDescent="0.2">
      <c r="Y62" s="75"/>
      <c r="Z62" s="76"/>
      <c r="AA62" s="74" t="str">
        <f>IF(OR(ISBLANK(Y62),ISBLANK(Z62)),"",INDEX('Risk Matrix'!$D$2:$H$6,MATCH(Z62,'Risk Matrix'!$C$2:$C$6,0),MATCH(Y62,'Risk Matrix'!$D$7:$H$7,0)))</f>
        <v/>
      </c>
      <c r="AB62" s="74" t="str">
        <f>IF(OR(ISBLANK(Y62),ISBLANK(Z62)),"",INDEX('Risk Matrix'!$D$31:$H$34,MATCH(Z62,'Risk Matrix'!$K$31:$K$34,0),MATCH(Y62,'Risk Matrix'!$D$30:$H$30,0)))</f>
        <v/>
      </c>
    </row>
    <row r="63" spans="25:28" ht="15.75" customHeight="1" x14ac:dyDescent="0.2">
      <c r="Y63" s="75"/>
      <c r="Z63" s="76"/>
      <c r="AA63" s="74" t="str">
        <f>IF(OR(ISBLANK(Y63),ISBLANK(Z63)),"",INDEX('Risk Matrix'!$D$2:$H$6,MATCH(Z63,'Risk Matrix'!$C$2:$C$6,0),MATCH(Y63,'Risk Matrix'!$D$7:$H$7,0)))</f>
        <v/>
      </c>
      <c r="AB63" s="74" t="str">
        <f>IF(OR(ISBLANK(Y63),ISBLANK(Z63)),"",INDEX('Risk Matrix'!$D$31:$H$34,MATCH(Z63,'Risk Matrix'!$K$31:$K$34,0),MATCH(Y63,'Risk Matrix'!$D$30:$H$30,0)))</f>
        <v/>
      </c>
    </row>
    <row r="64" spans="25:28" ht="15.75" customHeight="1" x14ac:dyDescent="0.2">
      <c r="Y64" s="75"/>
      <c r="Z64" s="76"/>
      <c r="AA64" s="74" t="str">
        <f>IF(OR(ISBLANK(Y64),ISBLANK(Z64)),"",INDEX('Risk Matrix'!$D$2:$H$6,MATCH(Z64,'Risk Matrix'!$C$2:$C$6,0),MATCH(Y64,'Risk Matrix'!$D$7:$H$7,0)))</f>
        <v/>
      </c>
      <c r="AB64" s="74" t="str">
        <f>IF(OR(ISBLANK(Y64),ISBLANK(Z64)),"",INDEX('Risk Matrix'!$D$31:$H$34,MATCH(Z64,'Risk Matrix'!$K$31:$K$34,0),MATCH(Y64,'Risk Matrix'!$D$30:$H$30,0)))</f>
        <v/>
      </c>
    </row>
    <row r="65" spans="25:28" ht="15.75" customHeight="1" x14ac:dyDescent="0.2">
      <c r="Y65" s="75"/>
      <c r="Z65" s="76"/>
      <c r="AA65" s="74" t="str">
        <f>IF(OR(ISBLANK(Y65),ISBLANK(Z65)),"",INDEX('Risk Matrix'!$D$2:$H$6,MATCH(Z65,'Risk Matrix'!$C$2:$C$6,0),MATCH(Y65,'Risk Matrix'!$D$7:$H$7,0)))</f>
        <v/>
      </c>
      <c r="AB65" s="74" t="str">
        <f>IF(OR(ISBLANK(Y65),ISBLANK(Z65)),"",INDEX('Risk Matrix'!$D$31:$H$34,MATCH(Z65,'Risk Matrix'!$K$31:$K$34,0),MATCH(Y65,'Risk Matrix'!$D$30:$H$30,0)))</f>
        <v/>
      </c>
    </row>
    <row r="66" spans="25:28" ht="15.75" customHeight="1" x14ac:dyDescent="0.2">
      <c r="Y66" s="75"/>
      <c r="Z66" s="76"/>
      <c r="AA66" s="74" t="str">
        <f>IF(OR(ISBLANK(Y66),ISBLANK(Z66)),"",INDEX('Risk Matrix'!$D$2:$H$6,MATCH(Z66,'Risk Matrix'!$C$2:$C$6,0),MATCH(Y66,'Risk Matrix'!$D$7:$H$7,0)))</f>
        <v/>
      </c>
      <c r="AB66" s="74" t="str">
        <f>IF(OR(ISBLANK(Y66),ISBLANK(Z66)),"",INDEX('Risk Matrix'!$D$31:$H$34,MATCH(Z66,'Risk Matrix'!$K$31:$K$34,0),MATCH(Y66,'Risk Matrix'!$D$30:$H$30,0)))</f>
        <v/>
      </c>
    </row>
    <row r="67" spans="25:28" ht="15.75" customHeight="1" x14ac:dyDescent="0.2">
      <c r="Y67" s="75"/>
      <c r="Z67" s="76"/>
      <c r="AA67" s="74" t="str">
        <f>IF(OR(ISBLANK(Y67),ISBLANK(Z67)),"",INDEX('Risk Matrix'!$D$2:$H$6,MATCH(Z67,'Risk Matrix'!$C$2:$C$6,0),MATCH(Y67,'Risk Matrix'!$D$7:$H$7,0)))</f>
        <v/>
      </c>
      <c r="AB67" s="74" t="str">
        <f>IF(OR(ISBLANK(Y67),ISBLANK(Z67)),"",INDEX('Risk Matrix'!$D$31:$H$34,MATCH(Z67,'Risk Matrix'!$K$31:$K$34,0),MATCH(Y67,'Risk Matrix'!$D$30:$H$30,0)))</f>
        <v/>
      </c>
    </row>
    <row r="68" spans="25:28" ht="15.75" customHeight="1" x14ac:dyDescent="0.2">
      <c r="Y68" s="75"/>
      <c r="Z68" s="76"/>
      <c r="AA68" s="74" t="str">
        <f>IF(OR(ISBLANK(Y68),ISBLANK(Z68)),"",INDEX('Risk Matrix'!$D$2:$H$6,MATCH(Z68,'Risk Matrix'!$C$2:$C$6,0),MATCH(Y68,'Risk Matrix'!$D$7:$H$7,0)))</f>
        <v/>
      </c>
      <c r="AB68" s="74" t="str">
        <f>IF(OR(ISBLANK(Y68),ISBLANK(Z68)),"",INDEX('Risk Matrix'!$D$31:$H$34,MATCH(Z68,'Risk Matrix'!$K$31:$K$34,0),MATCH(Y68,'Risk Matrix'!$D$30:$H$30,0)))</f>
        <v/>
      </c>
    </row>
    <row r="69" spans="25:28" ht="15.75" customHeight="1" x14ac:dyDescent="0.2">
      <c r="Y69" s="75"/>
      <c r="Z69" s="76"/>
      <c r="AA69" s="74" t="str">
        <f>IF(OR(ISBLANK(Y69),ISBLANK(Z69)),"",INDEX('Risk Matrix'!$D$2:$H$6,MATCH(Z69,'Risk Matrix'!$C$2:$C$6,0),MATCH(Y69,'Risk Matrix'!$D$7:$H$7,0)))</f>
        <v/>
      </c>
      <c r="AB69" s="74" t="str">
        <f>IF(OR(ISBLANK(Y69),ISBLANK(Z69)),"",INDEX('Risk Matrix'!$D$31:$H$34,MATCH(Z69,'Risk Matrix'!$K$31:$K$34,0),MATCH(Y69,'Risk Matrix'!$D$30:$H$30,0)))</f>
        <v/>
      </c>
    </row>
    <row r="70" spans="25:28" ht="15.75" customHeight="1" x14ac:dyDescent="0.2">
      <c r="Y70" s="75"/>
      <c r="Z70" s="76"/>
      <c r="AA70" s="74" t="str">
        <f>IF(OR(ISBLANK(Y70),ISBLANK(Z70)),"",INDEX('Risk Matrix'!$D$2:$H$6,MATCH(Z70,'Risk Matrix'!$C$2:$C$6,0),MATCH(Y70,'Risk Matrix'!$D$7:$H$7,0)))</f>
        <v/>
      </c>
      <c r="AB70" s="74" t="str">
        <f>IF(OR(ISBLANK(Y70),ISBLANK(Z70)),"",INDEX('Risk Matrix'!$D$31:$H$34,MATCH(Z70,'Risk Matrix'!$K$31:$K$34,0),MATCH(Y70,'Risk Matrix'!$D$30:$H$30,0)))</f>
        <v/>
      </c>
    </row>
    <row r="71" spans="25:28" ht="15.75" customHeight="1" x14ac:dyDescent="0.2">
      <c r="Y71" s="75"/>
      <c r="Z71" s="76"/>
      <c r="AA71" s="74" t="str">
        <f>IF(OR(ISBLANK(Y71),ISBLANK(Z71)),"",INDEX('Risk Matrix'!$D$2:$H$6,MATCH(Z71,'Risk Matrix'!$C$2:$C$6,0),MATCH(Y71,'Risk Matrix'!$D$7:$H$7,0)))</f>
        <v/>
      </c>
      <c r="AB71" s="74" t="str">
        <f>IF(OR(ISBLANK(Y71),ISBLANK(Z71)),"",INDEX('Risk Matrix'!$D$31:$H$34,MATCH(Z71,'Risk Matrix'!$K$31:$K$34,0),MATCH(Y71,'Risk Matrix'!$D$30:$H$30,0)))</f>
        <v/>
      </c>
    </row>
    <row r="72" spans="25:28" ht="15.75" customHeight="1" x14ac:dyDescent="0.2">
      <c r="Y72" s="75"/>
      <c r="Z72" s="76"/>
      <c r="AA72" s="74" t="str">
        <f>IF(OR(ISBLANK(Y72),ISBLANK(Z72)),"",INDEX('Risk Matrix'!$D$2:$H$6,MATCH(Z72,'Risk Matrix'!$C$2:$C$6,0),MATCH(Y72,'Risk Matrix'!$D$7:$H$7,0)))</f>
        <v/>
      </c>
      <c r="AB72" s="74" t="str">
        <f>IF(OR(ISBLANK(Y72),ISBLANK(Z72)),"",INDEX('Risk Matrix'!$D$31:$H$34,MATCH(Z72,'Risk Matrix'!$K$31:$K$34,0),MATCH(Y72,'Risk Matrix'!$D$30:$H$30,0)))</f>
        <v/>
      </c>
    </row>
    <row r="73" spans="25:28" ht="15.75" customHeight="1" x14ac:dyDescent="0.2">
      <c r="Y73" s="75"/>
      <c r="Z73" s="76"/>
      <c r="AA73" s="74" t="str">
        <f>IF(OR(ISBLANK(Y73),ISBLANK(Z73)),"",INDEX('Risk Matrix'!$D$2:$H$6,MATCH(Z73,'Risk Matrix'!$C$2:$C$6,0),MATCH(Y73,'Risk Matrix'!$D$7:$H$7,0)))</f>
        <v/>
      </c>
      <c r="AB73" s="74" t="str">
        <f>IF(OR(ISBLANK(Y73),ISBLANK(Z73)),"",INDEX('Risk Matrix'!$D$31:$H$34,MATCH(Z73,'Risk Matrix'!$K$31:$K$34,0),MATCH(Y73,'Risk Matrix'!$D$30:$H$30,0)))</f>
        <v/>
      </c>
    </row>
    <row r="74" spans="25:28" ht="15.75" customHeight="1" x14ac:dyDescent="0.2">
      <c r="Y74" s="75"/>
      <c r="Z74" s="76"/>
      <c r="AA74" s="74" t="str">
        <f>IF(OR(ISBLANK(Y74),ISBLANK(Z74)),"",INDEX('Risk Matrix'!$D$2:$H$6,MATCH(Z74,'Risk Matrix'!$C$2:$C$6,0),MATCH(Y74,'Risk Matrix'!$D$7:$H$7,0)))</f>
        <v/>
      </c>
      <c r="AB74" s="74" t="str">
        <f>IF(OR(ISBLANK(Y74),ISBLANK(Z74)),"",INDEX('Risk Matrix'!$D$31:$H$34,MATCH(Z74,'Risk Matrix'!$K$31:$K$34,0),MATCH(Y74,'Risk Matrix'!$D$30:$H$30,0)))</f>
        <v/>
      </c>
    </row>
    <row r="75" spans="25:28" ht="15.75" customHeight="1" x14ac:dyDescent="0.2">
      <c r="Y75" s="75"/>
      <c r="Z75" s="76"/>
      <c r="AA75" s="74" t="str">
        <f>IF(OR(ISBLANK(Y75),ISBLANK(Z75)),"",INDEX('Risk Matrix'!$D$2:$H$6,MATCH(Z75,'Risk Matrix'!$C$2:$C$6,0),MATCH(Y75,'Risk Matrix'!$D$7:$H$7,0)))</f>
        <v/>
      </c>
      <c r="AB75" s="74" t="str">
        <f>IF(OR(ISBLANK(Y75),ISBLANK(Z75)),"",INDEX('Risk Matrix'!$D$31:$H$34,MATCH(Z75,'Risk Matrix'!$K$31:$K$34,0),MATCH(Y75,'Risk Matrix'!$D$30:$H$30,0)))</f>
        <v/>
      </c>
    </row>
    <row r="76" spans="25:28" ht="15.75" customHeight="1" x14ac:dyDescent="0.2">
      <c r="Y76" s="75"/>
      <c r="Z76" s="76"/>
      <c r="AA76" s="74" t="str">
        <f>IF(OR(ISBLANK(Y76),ISBLANK(Z76)),"",INDEX('Risk Matrix'!$D$2:$H$6,MATCH(Z76,'Risk Matrix'!$C$2:$C$6,0),MATCH(Y76,'Risk Matrix'!$D$7:$H$7,0)))</f>
        <v/>
      </c>
      <c r="AB76" s="74" t="str">
        <f>IF(OR(ISBLANK(Y76),ISBLANK(Z76)),"",INDEX('Risk Matrix'!$D$31:$H$34,MATCH(Z76,'Risk Matrix'!$K$31:$K$34,0),MATCH(Y76,'Risk Matrix'!$D$30:$H$30,0)))</f>
        <v/>
      </c>
    </row>
    <row r="77" spans="25:28" ht="15.75" customHeight="1" x14ac:dyDescent="0.2">
      <c r="Y77" s="75"/>
      <c r="Z77" s="76"/>
      <c r="AA77" s="74" t="str">
        <f>IF(OR(ISBLANK(Y77),ISBLANK(Z77)),"",INDEX('Risk Matrix'!$D$2:$H$6,MATCH(Z77,'Risk Matrix'!$C$2:$C$6,0),MATCH(Y77,'Risk Matrix'!$D$7:$H$7,0)))</f>
        <v/>
      </c>
      <c r="AB77" s="74" t="str">
        <f>IF(OR(ISBLANK(Y77),ISBLANK(Z77)),"",INDEX('Risk Matrix'!$D$31:$H$34,MATCH(Z77,'Risk Matrix'!$K$31:$K$34,0),MATCH(Y77,'Risk Matrix'!$D$30:$H$30,0)))</f>
        <v/>
      </c>
    </row>
    <row r="78" spans="25:28" ht="15.75" customHeight="1" x14ac:dyDescent="0.2">
      <c r="Y78" s="75"/>
      <c r="Z78" s="76"/>
      <c r="AA78" s="74" t="str">
        <f>IF(OR(ISBLANK(Y78),ISBLANK(Z78)),"",INDEX('Risk Matrix'!$D$2:$H$6,MATCH(Z78,'Risk Matrix'!$C$2:$C$6,0),MATCH(Y78,'Risk Matrix'!$D$7:$H$7,0)))</f>
        <v/>
      </c>
      <c r="AB78" s="74" t="str">
        <f>IF(OR(ISBLANK(Y78),ISBLANK(Z78)),"",INDEX('Risk Matrix'!$D$31:$H$34,MATCH(Z78,'Risk Matrix'!$K$31:$K$34,0),MATCH(Y78,'Risk Matrix'!$D$30:$H$30,0)))</f>
        <v/>
      </c>
    </row>
    <row r="79" spans="25:28" ht="15.75" customHeight="1" x14ac:dyDescent="0.2">
      <c r="Y79" s="75"/>
      <c r="Z79" s="76"/>
      <c r="AA79" s="74" t="str">
        <f>IF(OR(ISBLANK(Y79),ISBLANK(Z79)),"",INDEX('Risk Matrix'!$D$2:$H$6,MATCH(Z79,'Risk Matrix'!$C$2:$C$6,0),MATCH(Y79,'Risk Matrix'!$D$7:$H$7,0)))</f>
        <v/>
      </c>
      <c r="AB79" s="74" t="str">
        <f>IF(OR(ISBLANK(Y79),ISBLANK(Z79)),"",INDEX('Risk Matrix'!$D$31:$H$34,MATCH(Z79,'Risk Matrix'!$K$31:$K$34,0),MATCH(Y79,'Risk Matrix'!$D$30:$H$30,0)))</f>
        <v/>
      </c>
    </row>
    <row r="80" spans="25:28" ht="15.75" customHeight="1" x14ac:dyDescent="0.2">
      <c r="Y80" s="75"/>
      <c r="Z80" s="76"/>
      <c r="AA80" s="74" t="str">
        <f>IF(OR(ISBLANK(Y80),ISBLANK(Z80)),"",INDEX('Risk Matrix'!$D$2:$H$6,MATCH(Z80,'Risk Matrix'!$C$2:$C$6,0),MATCH(Y80,'Risk Matrix'!$D$7:$H$7,0)))</f>
        <v/>
      </c>
      <c r="AB80" s="74" t="str">
        <f>IF(OR(ISBLANK(Y80),ISBLANK(Z80)),"",INDEX('Risk Matrix'!$D$31:$H$34,MATCH(Z80,'Risk Matrix'!$K$31:$K$34,0),MATCH(Y80,'Risk Matrix'!$D$30:$H$30,0)))</f>
        <v/>
      </c>
    </row>
    <row r="81" spans="25:28" ht="15.75" customHeight="1" x14ac:dyDescent="0.2">
      <c r="Y81" s="75"/>
      <c r="Z81" s="76"/>
      <c r="AA81" s="74" t="str">
        <f>IF(OR(ISBLANK(Y81),ISBLANK(Z81)),"",INDEX('Risk Matrix'!$D$2:$H$6,MATCH(Z81,'Risk Matrix'!$C$2:$C$6,0),MATCH(Y81,'Risk Matrix'!$D$7:$H$7,0)))</f>
        <v/>
      </c>
      <c r="AB81" s="74" t="str">
        <f>IF(OR(ISBLANK(Y81),ISBLANK(Z81)),"",INDEX('Risk Matrix'!$D$31:$H$34,MATCH(Z81,'Risk Matrix'!$K$31:$K$34,0),MATCH(Y81,'Risk Matrix'!$D$30:$H$30,0)))</f>
        <v/>
      </c>
    </row>
    <row r="82" spans="25:28" ht="15.75" customHeight="1" x14ac:dyDescent="0.2">
      <c r="Y82" s="75"/>
      <c r="Z82" s="76"/>
      <c r="AA82" s="74" t="str">
        <f>IF(OR(ISBLANK(Y82),ISBLANK(Z82)),"",INDEX('Risk Matrix'!$D$2:$H$6,MATCH(Z82,'Risk Matrix'!$C$2:$C$6,0),MATCH(Y82,'Risk Matrix'!$D$7:$H$7,0)))</f>
        <v/>
      </c>
      <c r="AB82" s="74" t="str">
        <f>IF(OR(ISBLANK(Y82),ISBLANK(Z82)),"",INDEX('Risk Matrix'!$D$31:$H$34,MATCH(Z82,'Risk Matrix'!$K$31:$K$34,0),MATCH(Y82,'Risk Matrix'!$D$30:$H$30,0)))</f>
        <v/>
      </c>
    </row>
    <row r="83" spans="25:28" ht="15.75" customHeight="1" x14ac:dyDescent="0.2">
      <c r="Y83" s="75"/>
      <c r="Z83" s="76"/>
      <c r="AA83" s="74" t="str">
        <f>IF(OR(ISBLANK(Y83),ISBLANK(Z83)),"",INDEX('Risk Matrix'!$D$2:$H$6,MATCH(Z83,'Risk Matrix'!$C$2:$C$6,0),MATCH(Y83,'Risk Matrix'!$D$7:$H$7,0)))</f>
        <v/>
      </c>
      <c r="AB83" s="74" t="str">
        <f>IF(OR(ISBLANK(Y83),ISBLANK(Z83)),"",INDEX('Risk Matrix'!$D$31:$H$34,MATCH(Z83,'Risk Matrix'!$K$31:$K$34,0),MATCH(Y83,'Risk Matrix'!$D$30:$H$30,0)))</f>
        <v/>
      </c>
    </row>
    <row r="84" spans="25:28" ht="15.75" customHeight="1" x14ac:dyDescent="0.2">
      <c r="Y84" s="75"/>
      <c r="Z84" s="76"/>
      <c r="AA84" s="74" t="str">
        <f>IF(OR(ISBLANK(Y84),ISBLANK(Z84)),"",INDEX('Risk Matrix'!$D$2:$H$6,MATCH(Z84,'Risk Matrix'!$C$2:$C$6,0),MATCH(Y84,'Risk Matrix'!$D$7:$H$7,0)))</f>
        <v/>
      </c>
      <c r="AB84" s="74" t="str">
        <f>IF(OR(ISBLANK(Y84),ISBLANK(Z84)),"",INDEX('Risk Matrix'!$D$31:$H$34,MATCH(Z84,'Risk Matrix'!$K$31:$K$34,0),MATCH(Y84,'Risk Matrix'!$D$30:$H$30,0)))</f>
        <v/>
      </c>
    </row>
    <row r="85" spans="25:28" ht="15.75" customHeight="1" x14ac:dyDescent="0.2">
      <c r="Y85" s="75"/>
      <c r="Z85" s="76"/>
      <c r="AA85" s="74" t="str">
        <f>IF(OR(ISBLANK(Y85),ISBLANK(Z85)),"",INDEX('Risk Matrix'!$D$2:$H$6,MATCH(Z85,'Risk Matrix'!$C$2:$C$6,0),MATCH(Y85,'Risk Matrix'!$D$7:$H$7,0)))</f>
        <v/>
      </c>
      <c r="AB85" s="74" t="str">
        <f>IF(OR(ISBLANK(Y85),ISBLANK(Z85)),"",INDEX('Risk Matrix'!$D$31:$H$34,MATCH(Z85,'Risk Matrix'!$K$31:$K$34,0),MATCH(Y85,'Risk Matrix'!$D$30:$H$30,0)))</f>
        <v/>
      </c>
    </row>
    <row r="86" spans="25:28" ht="15.75" customHeight="1" x14ac:dyDescent="0.2">
      <c r="Y86" s="75"/>
      <c r="Z86" s="76"/>
      <c r="AA86" s="74" t="str">
        <f>IF(OR(ISBLANK(Y86),ISBLANK(Z86)),"",INDEX('Risk Matrix'!$D$2:$H$6,MATCH(Z86,'Risk Matrix'!$C$2:$C$6,0),MATCH(Y86,'Risk Matrix'!$D$7:$H$7,0)))</f>
        <v/>
      </c>
      <c r="AB86" s="74" t="str">
        <f>IF(OR(ISBLANK(Y86),ISBLANK(Z86)),"",INDEX('Risk Matrix'!$D$31:$H$34,MATCH(Z86,'Risk Matrix'!$K$31:$K$34,0),MATCH(Y86,'Risk Matrix'!$D$30:$H$30,0)))</f>
        <v/>
      </c>
    </row>
    <row r="87" spans="25:28" ht="15.75" customHeight="1" x14ac:dyDescent="0.2">
      <c r="Y87" s="75"/>
      <c r="Z87" s="76"/>
      <c r="AA87" s="74" t="str">
        <f>IF(OR(ISBLANK(Y87),ISBLANK(Z87)),"",INDEX('Risk Matrix'!$D$2:$H$6,MATCH(Z87,'Risk Matrix'!$C$2:$C$6,0),MATCH(Y87,'Risk Matrix'!$D$7:$H$7,0)))</f>
        <v/>
      </c>
      <c r="AB87" s="74" t="str">
        <f>IF(OR(ISBLANK(Y87),ISBLANK(Z87)),"",INDEX('Risk Matrix'!$D$31:$H$34,MATCH(Z87,'Risk Matrix'!$K$31:$K$34,0),MATCH(Y87,'Risk Matrix'!$D$30:$H$30,0)))</f>
        <v/>
      </c>
    </row>
    <row r="88" spans="25:28" ht="15.75" customHeight="1" x14ac:dyDescent="0.2">
      <c r="Y88" s="75"/>
      <c r="Z88" s="76"/>
      <c r="AA88" s="74" t="str">
        <f>IF(OR(ISBLANK(Y88),ISBLANK(Z88)),"",INDEX('Risk Matrix'!$D$2:$H$6,MATCH(Z88,'Risk Matrix'!$C$2:$C$6,0),MATCH(Y88,'Risk Matrix'!$D$7:$H$7,0)))</f>
        <v/>
      </c>
      <c r="AB88" s="74" t="str">
        <f>IF(OR(ISBLANK(Y88),ISBLANK(Z88)),"",INDEX('Risk Matrix'!$D$31:$H$34,MATCH(Z88,'Risk Matrix'!$K$31:$K$34,0),MATCH(Y88,'Risk Matrix'!$D$30:$H$30,0)))</f>
        <v/>
      </c>
    </row>
    <row r="89" spans="25:28" ht="15.75" customHeight="1" x14ac:dyDescent="0.2">
      <c r="Y89" s="75"/>
      <c r="Z89" s="76"/>
      <c r="AA89" s="74" t="str">
        <f>IF(OR(ISBLANK(Y89),ISBLANK(Z89)),"",INDEX('Risk Matrix'!$D$2:$H$6,MATCH(Z89,'Risk Matrix'!$C$2:$C$6,0),MATCH(Y89,'Risk Matrix'!$D$7:$H$7,0)))</f>
        <v/>
      </c>
      <c r="AB89" s="74" t="str">
        <f>IF(OR(ISBLANK(Y89),ISBLANK(Z89)),"",INDEX('Risk Matrix'!$D$31:$H$34,MATCH(Z89,'Risk Matrix'!$K$31:$K$34,0),MATCH(Y89,'Risk Matrix'!$D$30:$H$30,0)))</f>
        <v/>
      </c>
    </row>
    <row r="90" spans="25:28" ht="15.75" customHeight="1" x14ac:dyDescent="0.2">
      <c r="Y90" s="75"/>
      <c r="Z90" s="76"/>
      <c r="AA90" s="74" t="str">
        <f>IF(OR(ISBLANK(Y90),ISBLANK(Z90)),"",INDEX('Risk Matrix'!$D$2:$H$6,MATCH(Z90,'Risk Matrix'!$C$2:$C$6,0),MATCH(Y90,'Risk Matrix'!$D$7:$H$7,0)))</f>
        <v/>
      </c>
      <c r="AB90" s="74" t="str">
        <f>IF(OR(ISBLANK(Y90),ISBLANK(Z90)),"",INDEX('Risk Matrix'!$D$31:$H$34,MATCH(Z90,'Risk Matrix'!$K$31:$K$34,0),MATCH(Y90,'Risk Matrix'!$D$30:$H$30,0)))</f>
        <v/>
      </c>
    </row>
    <row r="91" spans="25:28" ht="15.75" customHeight="1" x14ac:dyDescent="0.2">
      <c r="Y91" s="75"/>
      <c r="Z91" s="76"/>
      <c r="AA91" s="74" t="str">
        <f>IF(OR(ISBLANK(Y91),ISBLANK(Z91)),"",INDEX('Risk Matrix'!$D$2:$H$6,MATCH(Z91,'Risk Matrix'!$C$2:$C$6,0),MATCH(Y91,'Risk Matrix'!$D$7:$H$7,0)))</f>
        <v/>
      </c>
      <c r="AB91" s="74" t="str">
        <f>IF(OR(ISBLANK(Y91),ISBLANK(Z91)),"",INDEX('Risk Matrix'!$D$31:$H$34,MATCH(Z91,'Risk Matrix'!$K$31:$K$34,0),MATCH(Y91,'Risk Matrix'!$D$30:$H$30,0)))</f>
        <v/>
      </c>
    </row>
    <row r="92" spans="25:28" ht="15.75" customHeight="1" x14ac:dyDescent="0.2">
      <c r="Y92" s="75"/>
      <c r="Z92" s="76"/>
      <c r="AA92" s="74" t="str">
        <f>IF(OR(ISBLANK(Y92),ISBLANK(Z92)),"",INDEX('Risk Matrix'!$D$2:$H$6,MATCH(Z92,'Risk Matrix'!$C$2:$C$6,0),MATCH(Y92,'Risk Matrix'!$D$7:$H$7,0)))</f>
        <v/>
      </c>
      <c r="AB92" s="74" t="str">
        <f>IF(OR(ISBLANK(Y92),ISBLANK(Z92)),"",INDEX('Risk Matrix'!$D$31:$H$34,MATCH(Z92,'Risk Matrix'!$K$31:$K$34,0),MATCH(Y92,'Risk Matrix'!$D$30:$H$30,0)))</f>
        <v/>
      </c>
    </row>
    <row r="93" spans="25:28" ht="15.75" customHeight="1" x14ac:dyDescent="0.2">
      <c r="Y93" s="75"/>
      <c r="Z93" s="76"/>
      <c r="AA93" s="74" t="str">
        <f>IF(OR(ISBLANK(Y93),ISBLANK(Z93)),"",INDEX('Risk Matrix'!$D$2:$H$6,MATCH(Z93,'Risk Matrix'!$C$2:$C$6,0),MATCH(Y93,'Risk Matrix'!$D$7:$H$7,0)))</f>
        <v/>
      </c>
      <c r="AB93" s="74" t="str">
        <f>IF(OR(ISBLANK(Y93),ISBLANK(Z93)),"",INDEX('Risk Matrix'!$D$31:$H$34,MATCH(Z93,'Risk Matrix'!$K$31:$K$34,0),MATCH(Y93,'Risk Matrix'!$D$30:$H$30,0)))</f>
        <v/>
      </c>
    </row>
    <row r="94" spans="25:28" ht="15.75" customHeight="1" x14ac:dyDescent="0.2">
      <c r="Y94" s="75"/>
      <c r="Z94" s="76"/>
      <c r="AA94" s="74" t="str">
        <f>IF(OR(ISBLANK(Y94),ISBLANK(Z94)),"",INDEX('Risk Matrix'!$D$2:$H$6,MATCH(Z94,'Risk Matrix'!$C$2:$C$6,0),MATCH(Y94,'Risk Matrix'!$D$7:$H$7,0)))</f>
        <v/>
      </c>
      <c r="AB94" s="74" t="str">
        <f>IF(OR(ISBLANK(Y94),ISBLANK(Z94)),"",INDEX('Risk Matrix'!$D$31:$H$34,MATCH(Z94,'Risk Matrix'!$K$31:$K$34,0),MATCH(Y94,'Risk Matrix'!$D$30:$H$30,0)))</f>
        <v/>
      </c>
    </row>
    <row r="95" spans="25:28" ht="15.75" customHeight="1" x14ac:dyDescent="0.2">
      <c r="Y95" s="75"/>
      <c r="Z95" s="76"/>
      <c r="AA95" s="74" t="str">
        <f>IF(OR(ISBLANK(Y95),ISBLANK(Z95)),"",INDEX('Risk Matrix'!$D$2:$H$6,MATCH(Z95,'Risk Matrix'!$C$2:$C$6,0),MATCH(Y95,'Risk Matrix'!$D$7:$H$7,0)))</f>
        <v/>
      </c>
      <c r="AB95" s="74" t="str">
        <f>IF(OR(ISBLANK(Y95),ISBLANK(Z95)),"",INDEX('Risk Matrix'!$D$31:$H$34,MATCH(Z95,'Risk Matrix'!$K$31:$K$34,0),MATCH(Y95,'Risk Matrix'!$D$30:$H$30,0)))</f>
        <v/>
      </c>
    </row>
    <row r="96" spans="25:28" ht="15.75" customHeight="1" x14ac:dyDescent="0.2">
      <c r="Y96" s="75"/>
      <c r="Z96" s="76"/>
      <c r="AA96" s="74" t="str">
        <f>IF(OR(ISBLANK(Y96),ISBLANK(Z96)),"",INDEX('Risk Matrix'!$D$2:$H$6,MATCH(Z96,'Risk Matrix'!$C$2:$C$6,0),MATCH(Y96,'Risk Matrix'!$D$7:$H$7,0)))</f>
        <v/>
      </c>
      <c r="AB96" s="74" t="str">
        <f>IF(OR(ISBLANK(Y96),ISBLANK(Z96)),"",INDEX('Risk Matrix'!$D$31:$H$34,MATCH(Z96,'Risk Matrix'!$K$31:$K$34,0),MATCH(Y96,'Risk Matrix'!$D$30:$H$30,0)))</f>
        <v/>
      </c>
    </row>
    <row r="97" spans="25:28" ht="15.75" customHeight="1" x14ac:dyDescent="0.2">
      <c r="Y97" s="75"/>
      <c r="Z97" s="76"/>
      <c r="AA97" s="74" t="str">
        <f>IF(OR(ISBLANK(Y97),ISBLANK(Z97)),"",INDEX('Risk Matrix'!$D$2:$H$6,MATCH(Z97,'Risk Matrix'!$C$2:$C$6,0),MATCH(Y97,'Risk Matrix'!$D$7:$H$7,0)))</f>
        <v/>
      </c>
      <c r="AB97" s="74" t="str">
        <f>IF(OR(ISBLANK(Y97),ISBLANK(Z97)),"",INDEX('Risk Matrix'!$D$31:$H$34,MATCH(Z97,'Risk Matrix'!$K$31:$K$34,0),MATCH(Y97,'Risk Matrix'!$D$30:$H$30,0)))</f>
        <v/>
      </c>
    </row>
    <row r="98" spans="25:28" ht="15.75" customHeight="1" x14ac:dyDescent="0.2">
      <c r="Y98" s="75"/>
      <c r="Z98" s="76"/>
      <c r="AA98" s="74" t="str">
        <f>IF(OR(ISBLANK(Y98),ISBLANK(Z98)),"",INDEX('Risk Matrix'!$D$2:$H$6,MATCH(Z98,'Risk Matrix'!$C$2:$C$6,0),MATCH(Y98,'Risk Matrix'!$D$7:$H$7,0)))</f>
        <v/>
      </c>
      <c r="AB98" s="74" t="str">
        <f>IF(OR(ISBLANK(Y98),ISBLANK(Z98)),"",INDEX('Risk Matrix'!$D$31:$H$34,MATCH(Z98,'Risk Matrix'!$K$31:$K$34,0),MATCH(Y98,'Risk Matrix'!$D$30:$H$30,0)))</f>
        <v/>
      </c>
    </row>
    <row r="99" spans="25:28" ht="15.75" customHeight="1" x14ac:dyDescent="0.2">
      <c r="Y99" s="75"/>
      <c r="Z99" s="76"/>
      <c r="AA99" s="74" t="str">
        <f>IF(OR(ISBLANK(Y99),ISBLANK(Z99)),"",INDEX('Risk Matrix'!$D$2:$H$6,MATCH(Z99,'Risk Matrix'!$C$2:$C$6,0),MATCH(Y99,'Risk Matrix'!$D$7:$H$7,0)))</f>
        <v/>
      </c>
      <c r="AB99" s="74" t="str">
        <f>IF(OR(ISBLANK(Y99),ISBLANK(Z99)),"",INDEX('Risk Matrix'!$D$31:$H$34,MATCH(Z99,'Risk Matrix'!$K$31:$K$34,0),MATCH(Y99,'Risk Matrix'!$D$30:$H$30,0)))</f>
        <v/>
      </c>
    </row>
    <row r="100" spans="25:28" ht="15.75" customHeight="1" x14ac:dyDescent="0.2">
      <c r="Y100" s="75"/>
      <c r="Z100" s="76"/>
      <c r="AA100" s="74" t="str">
        <f>IF(OR(ISBLANK(Y100),ISBLANK(Z100)),"",INDEX('Risk Matrix'!$D$2:$H$6,MATCH(Z100,'Risk Matrix'!$C$2:$C$6,0),MATCH(Y100,'Risk Matrix'!$D$7:$H$7,0)))</f>
        <v/>
      </c>
      <c r="AB100" s="74" t="str">
        <f>IF(OR(ISBLANK(Y100),ISBLANK(Z100)),"",INDEX('Risk Matrix'!$D$31:$H$34,MATCH(Z100,'Risk Matrix'!$K$31:$K$34,0),MATCH(Y100,'Risk Matrix'!$D$30:$H$30,0)))</f>
        <v/>
      </c>
    </row>
    <row r="101" spans="25:28" ht="15.75" customHeight="1" x14ac:dyDescent="0.2">
      <c r="Y101" s="75"/>
      <c r="Z101" s="76"/>
      <c r="AA101" s="74" t="str">
        <f>IF(OR(ISBLANK(Y101),ISBLANK(Z101)),"",INDEX('Risk Matrix'!$D$2:$H$6,MATCH(Z101,'Risk Matrix'!$C$2:$C$6,0),MATCH(Y101,'Risk Matrix'!$D$7:$H$7,0)))</f>
        <v/>
      </c>
      <c r="AB101" s="74" t="str">
        <f>IF(OR(ISBLANK(Y101),ISBLANK(Z101)),"",INDEX('Risk Matrix'!$D$31:$H$34,MATCH(Z101,'Risk Matrix'!$K$31:$K$34,0),MATCH(Y101,'Risk Matrix'!$D$30:$H$30,0)))</f>
        <v/>
      </c>
    </row>
    <row r="102" spans="25:28" ht="15.75" customHeight="1" x14ac:dyDescent="0.2">
      <c r="Y102" s="75"/>
      <c r="Z102" s="76"/>
      <c r="AA102" s="74" t="str">
        <f>IF(OR(ISBLANK(Y102),ISBLANK(Z102)),"",INDEX('Risk Matrix'!$D$2:$H$6,MATCH(Z102,'Risk Matrix'!$C$2:$C$6,0),MATCH(Y102,'Risk Matrix'!$D$7:$H$7,0)))</f>
        <v/>
      </c>
      <c r="AB102" s="74" t="str">
        <f>IF(OR(ISBLANK(Y102),ISBLANK(Z102)),"",INDEX('Risk Matrix'!$D$31:$H$34,MATCH(Z102,'Risk Matrix'!$K$31:$K$34,0),MATCH(Y102,'Risk Matrix'!$D$30:$H$30,0)))</f>
        <v/>
      </c>
    </row>
    <row r="103" spans="25:28" ht="15.75" customHeight="1" x14ac:dyDescent="0.2">
      <c r="Y103" s="75"/>
      <c r="Z103" s="76"/>
      <c r="AA103" s="74" t="str">
        <f>IF(OR(ISBLANK(Y103),ISBLANK(Z103)),"",INDEX('Risk Matrix'!$D$2:$H$6,MATCH(Z103,'Risk Matrix'!$C$2:$C$6,0),MATCH(Y103,'Risk Matrix'!$D$7:$H$7,0)))</f>
        <v/>
      </c>
      <c r="AB103" s="74" t="str">
        <f>IF(OR(ISBLANK(Y103),ISBLANK(Z103)),"",INDEX('Risk Matrix'!$D$31:$H$34,MATCH(Z103,'Risk Matrix'!$K$31:$K$34,0),MATCH(Y103,'Risk Matrix'!$D$30:$H$30,0)))</f>
        <v/>
      </c>
    </row>
    <row r="104" spans="25:28" ht="15.75" customHeight="1" x14ac:dyDescent="0.2">
      <c r="Y104" s="75"/>
      <c r="Z104" s="76"/>
      <c r="AA104" s="74" t="str">
        <f>IF(OR(ISBLANK(Y104),ISBLANK(Z104)),"",INDEX('Risk Matrix'!$D$2:$H$6,MATCH(Z104,'Risk Matrix'!$C$2:$C$6,0),MATCH(Y104,'Risk Matrix'!$D$7:$H$7,0)))</f>
        <v/>
      </c>
      <c r="AB104" s="74" t="str">
        <f>IF(OR(ISBLANK(Y104),ISBLANK(Z104)),"",INDEX('Risk Matrix'!$D$31:$H$34,MATCH(Z104,'Risk Matrix'!$K$31:$K$34,0),MATCH(Y104,'Risk Matrix'!$D$30:$H$30,0)))</f>
        <v/>
      </c>
    </row>
    <row r="105" spans="25:28" ht="15.75" customHeight="1" x14ac:dyDescent="0.2">
      <c r="Y105" s="75"/>
      <c r="Z105" s="76"/>
      <c r="AA105" s="74" t="str">
        <f>IF(OR(ISBLANK(Y105),ISBLANK(Z105)),"",INDEX('Risk Matrix'!$D$2:$H$6,MATCH(Z105,'Risk Matrix'!$C$2:$C$6,0),MATCH(Y105,'Risk Matrix'!$D$7:$H$7,0)))</f>
        <v/>
      </c>
      <c r="AB105" s="74" t="str">
        <f>IF(OR(ISBLANK(Y105),ISBLANK(Z105)),"",INDEX('Risk Matrix'!$D$31:$H$34,MATCH(Z105,'Risk Matrix'!$K$31:$K$34,0),MATCH(Y105,'Risk Matrix'!$D$30:$H$30,0)))</f>
        <v/>
      </c>
    </row>
    <row r="106" spans="25:28" ht="15.75" customHeight="1" x14ac:dyDescent="0.2">
      <c r="Y106" s="75"/>
      <c r="Z106" s="76"/>
      <c r="AA106" s="74" t="str">
        <f>IF(OR(ISBLANK(Y106),ISBLANK(Z106)),"",INDEX('Risk Matrix'!$D$2:$H$6,MATCH(Z106,'Risk Matrix'!$C$2:$C$6,0),MATCH(Y106,'Risk Matrix'!$D$7:$H$7,0)))</f>
        <v/>
      </c>
      <c r="AB106" s="74" t="str">
        <f>IF(OR(ISBLANK(Y106),ISBLANK(Z106)),"",INDEX('Risk Matrix'!$D$31:$H$34,MATCH(Z106,'Risk Matrix'!$K$31:$K$34,0),MATCH(Y106,'Risk Matrix'!$D$30:$H$30,0)))</f>
        <v/>
      </c>
    </row>
    <row r="107" spans="25:28" ht="15.75" customHeight="1" x14ac:dyDescent="0.2">
      <c r="Y107" s="75"/>
      <c r="Z107" s="76"/>
      <c r="AA107" s="74" t="str">
        <f>IF(OR(ISBLANK(Y107),ISBLANK(Z107)),"",INDEX('Risk Matrix'!$D$2:$H$6,MATCH(Z107,'Risk Matrix'!$C$2:$C$6,0),MATCH(Y107,'Risk Matrix'!$D$7:$H$7,0)))</f>
        <v/>
      </c>
      <c r="AB107" s="74" t="str">
        <f>IF(OR(ISBLANK(Y107),ISBLANK(Z107)),"",INDEX('Risk Matrix'!$D$31:$H$34,MATCH(Z107,'Risk Matrix'!$K$31:$K$34,0),MATCH(Y107,'Risk Matrix'!$D$30:$H$30,0)))</f>
        <v/>
      </c>
    </row>
    <row r="108" spans="25:28" ht="15.75" customHeight="1" x14ac:dyDescent="0.2">
      <c r="Y108" s="69"/>
      <c r="Z108" s="69"/>
      <c r="AA108" s="74" t="str">
        <f>IF(OR(ISBLANK(Y108),ISBLANK(Z108)),"",INDEX('Risk Matrix'!$D$2:$H$6,MATCH(Z108,'Risk Matrix'!$C$2:$C$6,0),MATCH(Y108,'Risk Matrix'!$D$7:$H$7,0)))</f>
        <v/>
      </c>
      <c r="AB108" s="74" t="str">
        <f>IF(OR(ISBLANK(Y108),ISBLANK(Z108)),"",INDEX('Risk Matrix'!$D$31:$H$34,MATCH(Z108,'Risk Matrix'!$K$31:$K$34,0),MATCH(Y108,'Risk Matrix'!$D$30:$H$30,0)))</f>
        <v/>
      </c>
    </row>
    <row r="109" spans="25:28" ht="15.75" customHeight="1" x14ac:dyDescent="0.2">
      <c r="Y109" s="69"/>
      <c r="Z109" s="69"/>
      <c r="AA109" s="74" t="str">
        <f>IF(OR(ISBLANK(Y109),ISBLANK(Z109)),"",INDEX('Risk Matrix'!$D$2:$H$6,MATCH(Z109,'Risk Matrix'!$C$2:$C$6,0),MATCH(Y109,'Risk Matrix'!$D$7:$H$7,0)))</f>
        <v/>
      </c>
      <c r="AB109" s="74" t="str">
        <f>IF(OR(ISBLANK(Y109),ISBLANK(Z109)),"",INDEX('Risk Matrix'!$D$31:$H$34,MATCH(Z109,'Risk Matrix'!$K$31:$K$34,0),MATCH(Y109,'Risk Matrix'!$D$30:$H$30,0)))</f>
        <v/>
      </c>
    </row>
    <row r="110" spans="25:28" ht="15.75" customHeight="1" x14ac:dyDescent="0.2">
      <c r="Y110" s="69"/>
      <c r="Z110" s="69"/>
      <c r="AA110" s="74" t="str">
        <f>IF(OR(ISBLANK(Y110),ISBLANK(Z110)),"",INDEX('Risk Matrix'!$D$2:$H$6,MATCH(Z110,'Risk Matrix'!$C$2:$C$6,0),MATCH(Y110,'Risk Matrix'!$D$7:$H$7,0)))</f>
        <v/>
      </c>
      <c r="AB110" s="74" t="str">
        <f>IF(OR(ISBLANK(Y110),ISBLANK(Z110)),"",INDEX('Risk Matrix'!$D$31:$H$34,MATCH(Z110,'Risk Matrix'!$K$31:$K$34,0),MATCH(Y110,'Risk Matrix'!$D$30:$H$30,0)))</f>
        <v/>
      </c>
    </row>
    <row r="111" spans="25:28" ht="15.75" customHeight="1" x14ac:dyDescent="0.2">
      <c r="Y111" s="69"/>
      <c r="Z111" s="69"/>
      <c r="AA111" s="74" t="str">
        <f>IF(OR(ISBLANK(Y111),ISBLANK(Z111)),"",INDEX('Risk Matrix'!$D$2:$H$6,MATCH(Z111,'Risk Matrix'!$C$2:$C$6,0),MATCH(Y111,'Risk Matrix'!$D$7:$H$7,0)))</f>
        <v/>
      </c>
      <c r="AB111" s="74" t="str">
        <f>IF(OR(ISBLANK(Y111),ISBLANK(Z111)),"",INDEX('Risk Matrix'!$D$31:$H$34,MATCH(Z111,'Risk Matrix'!$K$31:$K$34,0),MATCH(Y111,'Risk Matrix'!$D$30:$H$30,0)))</f>
        <v/>
      </c>
    </row>
    <row r="112" spans="25:28" ht="15.75" customHeight="1" x14ac:dyDescent="0.2">
      <c r="Y112" s="69"/>
      <c r="Z112" s="69"/>
      <c r="AA112" s="74" t="str">
        <f>IF(OR(ISBLANK(Y112),ISBLANK(Z112)),"",INDEX('Risk Matrix'!$D$2:$H$6,MATCH(Z112,'Risk Matrix'!$C$2:$C$6,0),MATCH(Y112,'Risk Matrix'!$D$7:$H$7,0)))</f>
        <v/>
      </c>
      <c r="AB112" s="74" t="str">
        <f>IF(OR(ISBLANK(Y112),ISBLANK(Z112)),"",INDEX('Risk Matrix'!$D$31:$H$34,MATCH(Z112,'Risk Matrix'!$K$31:$K$34,0),MATCH(Y112,'Risk Matrix'!$D$30:$H$30,0)))</f>
        <v/>
      </c>
    </row>
    <row r="113" spans="25:28" ht="15.75" customHeight="1" x14ac:dyDescent="0.2">
      <c r="Y113" s="69"/>
      <c r="Z113" s="69"/>
      <c r="AA113" s="74"/>
      <c r="AB113" s="74" t="str">
        <f>IF(OR(ISBLANK(Y113),ISBLANK(Z113)),"",INDEX('Risk Matrix'!$D$31:$H$34,MATCH(Z113,'Risk Matrix'!$K$31:$K$34,0),MATCH(Y113,'Risk Matrix'!$D$30:$H$30,0)))</f>
        <v/>
      </c>
    </row>
    <row r="114" spans="25:28" ht="15.75" customHeight="1" x14ac:dyDescent="0.2">
      <c r="Y114" s="69"/>
      <c r="Z114" s="69"/>
      <c r="AA114" s="74"/>
      <c r="AB114" s="74" t="str">
        <f>IF(OR(ISBLANK(Y114),ISBLANK(Z114)),"",INDEX('Risk Matrix'!$D$31:$H$34,MATCH(Z114,'Risk Matrix'!$K$31:$K$34,0),MATCH(Y114,'Risk Matrix'!$D$30:$H$30,0)))</f>
        <v/>
      </c>
    </row>
    <row r="115" spans="25:28" ht="15.75" customHeight="1" x14ac:dyDescent="0.2">
      <c r="Y115" s="69"/>
      <c r="Z115" s="69"/>
      <c r="AA115" s="74"/>
      <c r="AB115" s="74" t="str">
        <f>IF(OR(ISBLANK(Y115),ISBLANK(Z115)),"",INDEX('Risk Matrix'!$D$31:$H$34,MATCH(Z115,'Risk Matrix'!$K$31:$K$34,0),MATCH(Y115,'Risk Matrix'!$D$30:$H$30,0)))</f>
        <v/>
      </c>
    </row>
    <row r="116" spans="25:28" ht="15.75" customHeight="1" x14ac:dyDescent="0.2">
      <c r="Y116" s="69"/>
      <c r="Z116" s="69"/>
      <c r="AA116" s="74"/>
      <c r="AB116" s="74" t="str">
        <f>IF(OR(ISBLANK(Y116),ISBLANK(Z116)),"",INDEX('Risk Matrix'!$D$31:$H$34,MATCH(Z116,'Risk Matrix'!$K$31:$K$34,0),MATCH(Y116,'Risk Matrix'!$D$30:$H$30,0)))</f>
        <v/>
      </c>
    </row>
  </sheetData>
  <autoFilter ref="A4:AE116" xr:uid="{00000000-0009-0000-0000-000006000000}">
    <sortState xmlns:xlrd2="http://schemas.microsoft.com/office/spreadsheetml/2017/richdata2" ref="A5:AE116">
      <sortCondition ref="F4:F116"/>
    </sortState>
  </autoFilter>
  <mergeCells count="1">
    <mergeCell ref="G5:J5"/>
  </mergeCells>
  <conditionalFormatting sqref="F5:F72">
    <cfRule type="cellIs" dxfId="23" priority="1" operator="equal">
      <formula>"Care Coordination"</formula>
    </cfRule>
    <cfRule type="cellIs" dxfId="22" priority="2" operator="equal">
      <formula>"System Availability / Access"</formula>
    </cfRule>
    <cfRule type="cellIs" dxfId="21" priority="3" operator="equal">
      <formula>"Governance &amp; Operational Risks"</formula>
    </cfRule>
    <cfRule type="cellIs" dxfId="20" priority="4" operator="equal">
      <formula>"Security, Privacy &amp; Access Control Risks"</formula>
    </cfRule>
    <cfRule type="cellIs" dxfId="19" priority="5" operator="equal">
      <formula>"Interoperability &amp; Protocol Translation Issues"</formula>
    </cfRule>
    <cfRule type="cellIs" dxfId="18" priority="6" operator="equal">
      <formula>"Data Quality &amp; Metadata Integrity"</formula>
    </cfRule>
    <cfRule type="cellIs" dxfId="17" priority="7" operator="equal">
      <formula>"Data Retrieval &amp; Availability Failures"</formula>
    </cfRule>
    <cfRule type="cellIs" dxfId="16" priority="8" operator="equal">
      <formula>"Patient Identification &amp; Matching Errors"</formula>
    </cfRule>
    <cfRule type="cellIs" dxfId="15" priority="18" operator="equal">
      <formula>"Clinical Decision Support &amp; Assessments"</formula>
    </cfRule>
  </conditionalFormatting>
  <conditionalFormatting sqref="P5:P10 AA5:AA116">
    <cfRule type="cellIs" dxfId="14" priority="13" operator="equal">
      <formula>1</formula>
    </cfRule>
    <cfRule type="cellIs" dxfId="13" priority="14" operator="equal">
      <formula>2</formula>
    </cfRule>
    <cfRule type="cellIs" dxfId="12" priority="15" operator="equal">
      <formula>3</formula>
    </cfRule>
    <cfRule type="cellIs" dxfId="11" priority="16" operator="equal">
      <formula>4</formula>
    </cfRule>
    <cfRule type="cellIs" dxfId="10" priority="17" operator="equal">
      <formula>5</formula>
    </cfRule>
  </conditionalFormatting>
  <conditionalFormatting sqref="Q5:Q10 AB5:AB116">
    <cfRule type="cellIs" dxfId="9" priority="9" stopIfTrue="1" operator="between">
      <formula>0</formula>
      <formula>3</formula>
    </cfRule>
    <cfRule type="cellIs" dxfId="8" priority="10" stopIfTrue="1" operator="between">
      <formula>4</formula>
      <formula>7</formula>
    </cfRule>
    <cfRule type="cellIs" dxfId="7" priority="11" stopIfTrue="1" operator="between">
      <formula>8</formula>
      <formula>14</formula>
    </cfRule>
    <cfRule type="cellIs" dxfId="6" priority="12" stopIfTrue="1" operator="between">
      <formula>15</formula>
      <formula>25</formula>
    </cfRule>
  </conditionalFormatting>
  <conditionalFormatting sqref="R5:R10 AC7">
    <cfRule type="containsText" dxfId="5" priority="21" operator="containsText" text="1">
      <formula>NOT(ISERROR(SEARCH("1",R5)))</formula>
    </cfRule>
    <cfRule type="containsText" dxfId="4" priority="22" operator="containsText" text="2">
      <formula>NOT(ISERROR(SEARCH("2",R5)))</formula>
    </cfRule>
    <cfRule type="containsText" dxfId="3" priority="23" operator="containsText" text="3">
      <formula>NOT(ISERROR(SEARCH("3",R5)))</formula>
    </cfRule>
    <cfRule type="containsText" dxfId="2" priority="24" operator="containsText" text="4">
      <formula>NOT(ISERROR(SEARCH("4",R5)))</formula>
    </cfRule>
    <cfRule type="containsText" dxfId="1" priority="25" operator="containsText" text="5">
      <formula>NOT(ISERROR(SEARCH("5",R5)))</formula>
    </cfRule>
  </conditionalFormatting>
  <conditionalFormatting sqref="U8">
    <cfRule type="duplicateValues" dxfId="0" priority="19"/>
  </conditionalFormatting>
  <dataValidations count="1">
    <dataValidation type="list" allowBlank="1" showInputMessage="1" showErrorMessage="1" sqref="AE5:AE10" xr:uid="{00000000-0002-0000-0600-000000000000}">
      <formula1>"Open,Closed,Transferred"</formula1>
    </dataValidation>
  </dataValidations>
  <pageMargins left="0.7" right="0.7" top="0.75" bottom="0.75" header="0.3" footer="0.3"/>
  <pageSetup paperSize="8" scale="11"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
  <sheetViews>
    <sheetView topLeftCell="A3" workbookViewId="0">
      <selection activeCell="D12" sqref="D12"/>
    </sheetView>
  </sheetViews>
  <sheetFormatPr baseColWidth="10" defaultColWidth="9.1640625" defaultRowHeight="15" x14ac:dyDescent="0.2"/>
  <cols>
    <col min="1" max="2" width="9.1640625" style="213" customWidth="1"/>
    <col min="3" max="3" width="29.6640625" style="213" customWidth="1"/>
    <col min="4" max="4" width="28" style="213" customWidth="1"/>
    <col min="5" max="5" width="20.5" style="213" customWidth="1"/>
    <col min="6" max="6" width="72" style="213" customWidth="1"/>
    <col min="7" max="7" width="23.5" style="213" customWidth="1"/>
    <col min="8" max="8" width="82" style="213" customWidth="1"/>
    <col min="9" max="9" width="9.1640625" style="165" customWidth="1"/>
    <col min="10" max="16384" width="9.1640625" style="165"/>
  </cols>
  <sheetData>
    <row r="1" spans="1:8" ht="30" customHeight="1" x14ac:dyDescent="0.2">
      <c r="A1" s="211" t="s">
        <v>569</v>
      </c>
      <c r="B1" s="211" t="s">
        <v>1</v>
      </c>
      <c r="C1" s="211" t="s">
        <v>4</v>
      </c>
      <c r="D1" s="211" t="s">
        <v>570</v>
      </c>
      <c r="E1" s="211" t="s">
        <v>571</v>
      </c>
      <c r="F1" s="211" t="s">
        <v>572</v>
      </c>
      <c r="G1" s="211" t="s">
        <v>133</v>
      </c>
      <c r="H1" s="211" t="s">
        <v>573</v>
      </c>
    </row>
    <row r="2" spans="1:8" ht="60" customHeight="1" x14ac:dyDescent="0.2">
      <c r="A2" s="212" t="s">
        <v>574</v>
      </c>
      <c r="B2" s="212"/>
      <c r="C2" s="212" t="s">
        <v>575</v>
      </c>
      <c r="D2" s="212" t="s">
        <v>576</v>
      </c>
      <c r="E2" s="212" t="s">
        <v>577</v>
      </c>
      <c r="F2" s="212" t="s">
        <v>578</v>
      </c>
      <c r="G2" s="212" t="s">
        <v>579</v>
      </c>
      <c r="H2" s="212" t="s">
        <v>580</v>
      </c>
    </row>
    <row r="3" spans="1:8" ht="45" customHeight="1" x14ac:dyDescent="0.2">
      <c r="A3" s="212" t="s">
        <v>574</v>
      </c>
      <c r="B3" s="212"/>
      <c r="C3" s="212" t="s">
        <v>581</v>
      </c>
      <c r="D3" s="212" t="s">
        <v>582</v>
      </c>
      <c r="E3" s="212" t="s">
        <v>583</v>
      </c>
      <c r="F3" s="212" t="s">
        <v>584</v>
      </c>
      <c r="G3" s="212" t="s">
        <v>256</v>
      </c>
      <c r="H3" s="212" t="s">
        <v>585</v>
      </c>
    </row>
    <row r="4" spans="1:8" ht="45" customHeight="1" x14ac:dyDescent="0.2">
      <c r="A4" s="212" t="s">
        <v>574</v>
      </c>
      <c r="B4" s="212"/>
      <c r="C4" s="212" t="s">
        <v>586</v>
      </c>
      <c r="D4" s="212" t="s">
        <v>587</v>
      </c>
      <c r="E4" s="212" t="s">
        <v>588</v>
      </c>
      <c r="F4" s="212" t="s">
        <v>589</v>
      </c>
      <c r="G4" s="212" t="s">
        <v>256</v>
      </c>
      <c r="H4" s="212" t="s">
        <v>590</v>
      </c>
    </row>
    <row r="5" spans="1:8" ht="45" customHeight="1" x14ac:dyDescent="0.2">
      <c r="A5" s="212" t="s">
        <v>574</v>
      </c>
      <c r="B5" s="212"/>
      <c r="C5" s="212" t="s">
        <v>591</v>
      </c>
      <c r="D5" s="212" t="s">
        <v>592</v>
      </c>
      <c r="E5" s="212" t="s">
        <v>593</v>
      </c>
      <c r="F5" s="212" t="s">
        <v>594</v>
      </c>
      <c r="G5" s="212" t="s">
        <v>169</v>
      </c>
      <c r="H5" s="212" t="s">
        <v>595</v>
      </c>
    </row>
    <row r="6" spans="1:8" ht="60" customHeight="1" x14ac:dyDescent="0.2">
      <c r="A6" s="212" t="s">
        <v>574</v>
      </c>
      <c r="B6" s="212"/>
      <c r="C6" s="212" t="s">
        <v>596</v>
      </c>
      <c r="D6" s="212" t="s">
        <v>597</v>
      </c>
      <c r="E6" s="212" t="s">
        <v>598</v>
      </c>
      <c r="F6" s="212" t="s">
        <v>599</v>
      </c>
      <c r="G6" s="212" t="s">
        <v>256</v>
      </c>
      <c r="H6" s="212" t="s">
        <v>600</v>
      </c>
    </row>
    <row r="7" spans="1:8" ht="45" customHeight="1" x14ac:dyDescent="0.2">
      <c r="A7" s="212" t="s">
        <v>574</v>
      </c>
      <c r="B7" s="212"/>
      <c r="C7" s="212" t="s">
        <v>601</v>
      </c>
      <c r="D7" s="212" t="s">
        <v>602</v>
      </c>
      <c r="E7" s="212" t="s">
        <v>603</v>
      </c>
      <c r="F7" s="212" t="s">
        <v>604</v>
      </c>
      <c r="G7" s="212" t="s">
        <v>169</v>
      </c>
      <c r="H7" s="212" t="s">
        <v>605</v>
      </c>
    </row>
    <row r="8" spans="1:8" ht="45" customHeight="1" x14ac:dyDescent="0.2">
      <c r="A8" s="212" t="s">
        <v>606</v>
      </c>
      <c r="B8" s="212"/>
      <c r="C8" s="212" t="s">
        <v>607</v>
      </c>
      <c r="D8" s="212" t="s">
        <v>608</v>
      </c>
      <c r="E8" s="212" t="s">
        <v>609</v>
      </c>
      <c r="F8" s="212" t="s">
        <v>610</v>
      </c>
      <c r="G8" s="212" t="s">
        <v>611</v>
      </c>
      <c r="H8" s="212" t="s">
        <v>612</v>
      </c>
    </row>
    <row r="9" spans="1:8" ht="45" customHeight="1" x14ac:dyDescent="0.2">
      <c r="A9" s="212" t="s">
        <v>606</v>
      </c>
      <c r="B9" s="212"/>
      <c r="C9" s="212" t="s">
        <v>613</v>
      </c>
      <c r="D9" s="212" t="s">
        <v>614</v>
      </c>
      <c r="E9" s="212" t="s">
        <v>615</v>
      </c>
      <c r="F9" s="212" t="s">
        <v>616</v>
      </c>
      <c r="G9" s="212" t="s">
        <v>169</v>
      </c>
      <c r="H9" s="212" t="s">
        <v>617</v>
      </c>
    </row>
    <row r="10" spans="1:8" ht="45" customHeight="1" x14ac:dyDescent="0.2">
      <c r="A10" s="212" t="s">
        <v>606</v>
      </c>
      <c r="B10" s="212"/>
      <c r="C10" s="212" t="s">
        <v>618</v>
      </c>
      <c r="D10" s="212" t="s">
        <v>619</v>
      </c>
      <c r="E10" s="212" t="s">
        <v>620</v>
      </c>
      <c r="F10" s="212" t="s">
        <v>621</v>
      </c>
      <c r="G10" s="212" t="s">
        <v>611</v>
      </c>
      <c r="H10" s="212" t="s">
        <v>622</v>
      </c>
    </row>
    <row r="11" spans="1:8" ht="30" customHeight="1" x14ac:dyDescent="0.2">
      <c r="A11" s="212" t="s">
        <v>606</v>
      </c>
      <c r="B11" s="212"/>
      <c r="C11" s="212" t="s">
        <v>623</v>
      </c>
      <c r="D11" s="212" t="s">
        <v>624</v>
      </c>
      <c r="E11" s="212" t="s">
        <v>625</v>
      </c>
      <c r="F11" s="212" t="s">
        <v>626</v>
      </c>
      <c r="G11" s="212" t="s">
        <v>256</v>
      </c>
      <c r="H11" s="212" t="s">
        <v>627</v>
      </c>
    </row>
    <row r="12" spans="1:8" ht="60" customHeight="1" x14ac:dyDescent="0.2">
      <c r="A12" s="212" t="s">
        <v>606</v>
      </c>
      <c r="B12" s="212"/>
      <c r="C12" s="212" t="s">
        <v>628</v>
      </c>
      <c r="D12" s="212" t="s">
        <v>629</v>
      </c>
      <c r="E12" s="212" t="s">
        <v>630</v>
      </c>
      <c r="F12" s="212" t="s">
        <v>631</v>
      </c>
      <c r="G12" s="212" t="s">
        <v>256</v>
      </c>
      <c r="H12" s="212" t="s">
        <v>632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154F3F462A74FB684030474CFF4D5" ma:contentTypeVersion="20" ma:contentTypeDescription="Create a new document." ma:contentTypeScope="" ma:versionID="73c080475389feb91c9337fdd1b25fcf">
  <xsd:schema xmlns:xsd="http://www.w3.org/2001/XMLSchema" xmlns:xs="http://www.w3.org/2001/XMLSchema" xmlns:p="http://schemas.microsoft.com/office/2006/metadata/properties" xmlns:ns2="7d6f08ab-4406-442e-9d05-97b0a8a57d32" xmlns:ns3="3736308f-f219-41c8-ac9d-2812515379c1" targetNamespace="http://schemas.microsoft.com/office/2006/metadata/properties" ma:root="true" ma:fieldsID="b22051c04d040b73efa2fddcef1dd272" ns2:_="" ns3:_="">
    <xsd:import namespace="7d6f08ab-4406-442e-9d05-97b0a8a57d32"/>
    <xsd:import namespace="3736308f-f219-41c8-ac9d-281251537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AndrewHarri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f08ab-4406-442e-9d05-97b0a8a57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hidden="true" ma:internalName="MediaServiceKeyPoints" ma:readOnly="true">
      <xsd:simpleType>
        <xsd:restriction base="dms:Note"/>
      </xsd:simpleType>
    </xsd:element>
    <xsd:element name="MediaServiceOCR" ma:index="17" nillable="true" ma:displayName="Extracted Text" ma:hidden="true" ma:internalName="MediaServiceOCR" ma:readOnly="true">
      <xsd:simpleType>
        <xsd:restriction base="dms:Note"/>
      </xsd:simpleType>
    </xsd:element>
    <xsd:element name="MediaLengthInSeconds" ma:index="18" nillable="true" ma:displayName="Length (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9ab9318-aa8f-47e5-88b0-458c7598eb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AndrewHarrison" ma:index="24" nillable="true" ma:displayName="Andrew Harrison" ma:format="Dropdown" ma:hidden="true" ma:list="UserInfo" ma:SharePointGroup="0" ma:internalName="AndrewHarrison"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36308f-f219-41c8-ac9d-2812515379c1"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19be4430-a59e-4ad1-b29d-7a421ab5900a}" ma:internalName="TaxCatchAll" ma:readOnly="false" ma:showField="CatchAllData" ma:web="3736308f-f219-41c8-ac9d-2812515379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6f08ab-4406-442e-9d05-97b0a8a57d32">
      <Terms xmlns="http://schemas.microsoft.com/office/infopath/2007/PartnerControls"/>
    </lcf76f155ced4ddcb4097134ff3c332f>
    <AndrewHarrison xmlns="7d6f08ab-4406-442e-9d05-97b0a8a57d32">
      <UserInfo>
        <DisplayName/>
        <AccountId xsi:nil="true"/>
        <AccountType/>
      </UserInfo>
    </AndrewHarrison>
    <TaxCatchAll xmlns="3736308f-f219-41c8-ac9d-2812515379c1" xsi:nil="true"/>
  </documentManagement>
</p:properties>
</file>

<file path=customXml/itemProps1.xml><?xml version="1.0" encoding="utf-8"?>
<ds:datastoreItem xmlns:ds="http://schemas.openxmlformats.org/officeDocument/2006/customXml" ds:itemID="{8398F7F5-7818-485D-9BEA-9D1E19DA5FC3}">
  <ds:schemaRefs>
    <ds:schemaRef ds:uri="http://schemas.microsoft.com/sharepoint/v3/contenttype/forms"/>
  </ds:schemaRefs>
</ds:datastoreItem>
</file>

<file path=customXml/itemProps2.xml><?xml version="1.0" encoding="utf-8"?>
<ds:datastoreItem xmlns:ds="http://schemas.openxmlformats.org/officeDocument/2006/customXml" ds:itemID="{C1456EBB-5626-48CD-BC78-5B33369E9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f08ab-4406-442e-9d05-97b0a8a57d32"/>
    <ds:schemaRef ds:uri="3736308f-f219-41c8-ac9d-281251537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EB1A6E-3139-49D3-A0BE-6C8C7229A471}">
  <ds:schemaRefs>
    <ds:schemaRef ds:uri="http://schemas.microsoft.com/office/2006/metadata/properties"/>
    <ds:schemaRef ds:uri="http://schemas.microsoft.com/office/infopath/2007/PartnerControls"/>
    <ds:schemaRef ds:uri="7d6f08ab-4406-442e-9d05-97b0a8a57d32"/>
    <ds:schemaRef ds:uri="3736308f-f219-41c8-ac9d-2812515379c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Cover Page</vt:lpstr>
      <vt:lpstr>Hazard Log - DCB0129</vt:lpstr>
      <vt:lpstr>Hazard Log - DCB0160</vt:lpstr>
      <vt:lpstr>Deployment Safety Requirements</vt:lpstr>
      <vt:lpstr>References</vt:lpstr>
      <vt:lpstr>Risk Matrix</vt:lpstr>
      <vt:lpstr>Retired Hazards</vt:lpstr>
      <vt:lpstr>NIR Hazard Change Log</vt:lpstr>
      <vt:lpstr>HazardGroups</vt:lpstr>
      <vt:lpstr>Likelihood</vt:lpstr>
      <vt:lpstr>Severity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Adastra Hazard Log</dc:title>
  <dc:creator>david.jobling@ethos.co.im</dc:creator>
  <cp:keywords>Hazard Log</cp:keywords>
  <cp:lastModifiedBy>Savan Shah</cp:lastModifiedBy>
  <dcterms:created xsi:type="dcterms:W3CDTF">2010-04-29T10:26:41Z</dcterms:created>
  <dcterms:modified xsi:type="dcterms:W3CDTF">2026-04-23T11:17:29Z</dcterms:modified>
  <cp:category>Clinical Risk Management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0x010100DBF154F3F462A74FB684030474CFF4D5</vt:lpwstr>
  </property>
  <property fmtid="{D5CDD505-2E9C-101B-9397-08002B2CF9AE}" pid="3" name="MediaServiceImageTags">
    <vt:lpwstr/>
  </property>
</Properties>
</file>