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nhs-my.sharepoint.com/personal/william_makin1_nhs_net/Documents/Desktop/NDRS/CMS/NCARDRS stats/"/>
    </mc:Choice>
  </mc:AlternateContent>
  <xr:revisionPtr revIDLastSave="0" documentId="8_{87B3A32C-D4CF-4FA5-811D-F186D54FFB66}" xr6:coauthVersionLast="47" xr6:coauthVersionMax="47" xr10:uidLastSave="{00000000-0000-0000-0000-000000000000}"/>
  <bookViews>
    <workbookView xWindow="-110" yWindow="-110" windowWidth="19420" windowHeight="11500" tabRatio="701" xr2:uid="{00000000-000D-0000-FFFF-FFFF00000000}"/>
  </bookViews>
  <sheets>
    <sheet name="Title sheet" sheetId="1" r:id="rId1"/>
    <sheet name="Notes" sheetId="14" r:id="rId2"/>
    <sheet name="Data table 1" sheetId="2" r:id="rId3"/>
    <sheet name="Data table 2a" sheetId="3" r:id="rId4"/>
    <sheet name="Data table 2b" sheetId="4" r:id="rId5"/>
    <sheet name="Data table 3" sheetId="5" r:id="rId6"/>
    <sheet name="Data table 4" sheetId="6" r:id="rId7"/>
    <sheet name="Data table 5" sheetId="7" r:id="rId8"/>
    <sheet name="Data table 6" sheetId="8" r:id="rId9"/>
    <sheet name="Data table 7" sheetId="9" r:id="rId10"/>
    <sheet name="Data table 8" sheetId="10" r:id="rId11"/>
    <sheet name="Data table 9" sheetId="11" r:id="rId12"/>
    <sheet name="Data table 10" sheetId="12" r:id="rId13"/>
    <sheet name="Data table 11" sheetId="13"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8" i="1" l="1"/>
  <c r="A27" i="1"/>
  <c r="A26" i="1"/>
  <c r="A25" i="1"/>
  <c r="A24" i="1"/>
  <c r="A23" i="1"/>
  <c r="A22" i="1"/>
  <c r="A21" i="1"/>
  <c r="A20" i="1"/>
  <c r="A19" i="1"/>
  <c r="A18" i="1"/>
  <c r="A17" i="1"/>
  <c r="A13" i="1"/>
</calcChain>
</file>

<file path=xl/sharedStrings.xml><?xml version="1.0" encoding="utf-8"?>
<sst xmlns="http://schemas.openxmlformats.org/spreadsheetml/2006/main" count="1407" uniqueCount="348">
  <si>
    <t>National Congenital Anomaly and Rare Disease Registration Service (NCARDRS)</t>
  </si>
  <si>
    <t>Congenital Anomaly Official Statistics 2021: Data tables</t>
  </si>
  <si>
    <t>Publication date: 28 March 2024</t>
  </si>
  <si>
    <t>Link to publication:</t>
  </si>
  <si>
    <t>Contents</t>
  </si>
  <si>
    <t>To access the data tables, select the table number below</t>
  </si>
  <si>
    <t>Total and live birth prevalence (per 10,000 births) of babies with congenital anomalies by congenital anomaly subgroup, with 95% confidence intervals (CI) in England and the Crown Dependencies (CD), 2021</t>
  </si>
  <si>
    <t>Regional birth prevalence (per 10,000 total births) of congenital anomaly subgroups, with 95% confidence intervals (CI), in England and the Crown Dependencies (CD), 2021</t>
  </si>
  <si>
    <t>Regional birth prevalence (per 10,000 total births) of Fetal Anomaly Screening Programme (FASP) anomalies, with 95% confidence intervals (CI), in England and the Crown Dependencies (CD), 2021</t>
  </si>
  <si>
    <t>Pregnancy outcome for babies with at least one trisomy of Down's syndrome (T21), Edwards' syndrome (T18), or Patau's syndrome (T13) by region: percentages with 95% confidence intervals (CI), in England and the Crown Dependencies (CD), 2021</t>
  </si>
  <si>
    <t>Timing of first detection and pregnancy outcome of babies with congenital anomalies: percentages with 95% confidence intervals (CI), in England and the Crown Dependencies (CD), 2021</t>
  </si>
  <si>
    <t>Timing of confirmation and pregnancy outcome of babies with Down's syndrome (T21), Edwards' syndrome (T18), and Patau's syndrome (T13), percentages with 95% confidence intervals (CI), in England and the Crown Dependencies (CD), 2021</t>
  </si>
  <si>
    <t>Timing of detection by congenital anomaly subgroup: percentages with 95% confidence intervals (CI), in England and the Crown Dependencies (CD), 2021</t>
  </si>
  <si>
    <t>Timing of confirmation for babies with at least one trisomy of Down's syndrome (T21), Edwards' syndrome (T18), and Patau's syndrome (T13), by region: percentages with 95% confidence intervals (CI), in England and the Crown Dependencies (CD), 2021</t>
  </si>
  <si>
    <t>Perinatal and infant mortality by congenital anomaly subgroup: birth prevalence per 10,000 total births, with 95% confidence intervals (CI), in England and the Crown Dependencies (CD), 2021</t>
  </si>
  <si>
    <t>Pregnant person age by congenital anomaly subgroup: birth prevalence per 10,000 total births, with 95% confidence intervals (CI), in England, 2021</t>
  </si>
  <si>
    <t>Pregnant person age by congenital anomaly type (non-genetic and genetic): birth prevalence per 10,000 total births, with 95% confidence intervals (CI), in England, 2021</t>
  </si>
  <si>
    <t>Index of multiple deprivation (IMD) by pregnant person age and congenital anomaly type (non-genetic and genetic): birth prevalence per 10,000 total births, with 95% confidence intervals (CI), in England, 2021</t>
  </si>
  <si>
    <t>EUROCAT congenital anomaly subgroups</t>
  </si>
  <si>
    <t>Congenital anomaly type</t>
  </si>
  <si>
    <t>Congenital anomaly</t>
  </si>
  <si>
    <t>Number of live births</t>
  </si>
  <si>
    <t>Number of stillbirths</t>
  </si>
  <si>
    <t>Number of late miscarriages (20-23 weeks)</t>
  </si>
  <si>
    <t>Number of terminations</t>
  </si>
  <si>
    <t>Total babies</t>
  </si>
  <si>
    <t>Total excluding genetic anomalies</t>
  </si>
  <si>
    <t>Total live births excluding genetic anomalies</t>
  </si>
  <si>
    <t>Total births</t>
  </si>
  <si>
    <t>Total live births</t>
  </si>
  <si>
    <t>Prevalence (per 10,000 total births)</t>
  </si>
  <si>
    <t>Prevalence - 95% lower CI</t>
  </si>
  <si>
    <t>Prevalence - 95% upper CI</t>
  </si>
  <si>
    <t>Prevalence excluding genetic anomalies (per 10,000 total births)</t>
  </si>
  <si>
    <t xml:space="preserve">Prevalence excluding genetic anomalies - 95% lower CI </t>
  </si>
  <si>
    <t>Prevalence excluding genetic anomalies - 95% upper CI</t>
  </si>
  <si>
    <t>Live birth prevalence (per 10,000 live births)</t>
  </si>
  <si>
    <t>Live birth prevalence - 95% lower CI</t>
  </si>
  <si>
    <t>Live birth prevalence - 95% upper CI</t>
  </si>
  <si>
    <t>Live birth prevalence excluding genetic anomalies (per 10,000 live births)</t>
  </si>
  <si>
    <t xml:space="preserve">Live birth prevalence excluding genetic anomalies - 95% lower CI </t>
  </si>
  <si>
    <t>Live birth prevalence excluding genetic anomalies - 95% upper CI</t>
  </si>
  <si>
    <t>All babies</t>
  </si>
  <si>
    <t>Nervous system</t>
  </si>
  <si>
    <t>Neural tube defects</t>
  </si>
  <si>
    <t>Anencephalus and similar</t>
  </si>
  <si>
    <t>Encephalocele</t>
  </si>
  <si>
    <t>Spina bifida</t>
  </si>
  <si>
    <t>Hydrocephalus</t>
  </si>
  <si>
    <t>Microcephaly</t>
  </si>
  <si>
    <t>Arhinencephaly/holoprosencephaly</t>
  </si>
  <si>
    <t>Agenesis of corpus callosum</t>
  </si>
  <si>
    <t>Eye</t>
  </si>
  <si>
    <t>Anophthalmos / microphthalmos</t>
  </si>
  <si>
    <t>Anophthalmos</t>
  </si>
  <si>
    <t>Congenital cataract</t>
  </si>
  <si>
    <t>Congenital glaucoma</t>
  </si>
  <si>
    <t>Ear, face and neck</t>
  </si>
  <si>
    <t>Anotia</t>
  </si>
  <si>
    <t>Congenital heart disease (CHD)</t>
  </si>
  <si>
    <t>Severe CHD</t>
  </si>
  <si>
    <t>Common arterial truncus</t>
  </si>
  <si>
    <t>Double outlet right ventricle</t>
  </si>
  <si>
    <t>Double outlet left ventricle</t>
  </si>
  <si>
    <t>Transposition of great vessels</t>
  </si>
  <si>
    <t>Single ventricle</t>
  </si>
  <si>
    <t>Corrected transposition of great arteries</t>
  </si>
  <si>
    <t>Ventricular septal defect</t>
  </si>
  <si>
    <t>Atrial septal defect</t>
  </si>
  <si>
    <t>Atrioventricular septal defect</t>
  </si>
  <si>
    <t>Tetralogy of Fallot</t>
  </si>
  <si>
    <t>Tricuspid atresia and stenosis</t>
  </si>
  <si>
    <t>Ebstein’s anomaly</t>
  </si>
  <si>
    <t>Pulmonary valve stenosis</t>
  </si>
  <si>
    <t>Pulmonary valve atresia</t>
  </si>
  <si>
    <t>Aortic valve atresia/stenosis</t>
  </si>
  <si>
    <t>Mitral valve anomalies</t>
  </si>
  <si>
    <t>Hypoplastic left heart</t>
  </si>
  <si>
    <t>Hypoplastic right heart</t>
  </si>
  <si>
    <t>Coarctation of aorta</t>
  </si>
  <si>
    <t>Aortic atresia/interrupted aortic arch</t>
  </si>
  <si>
    <t>Total anomalous pulmonary venous return</t>
  </si>
  <si>
    <t>Patent ductus arteriosus as only CHD in term infants (GA 37+  weeks)</t>
  </si>
  <si>
    <t>Respiratory</t>
  </si>
  <si>
    <t>Choanal atresia</t>
  </si>
  <si>
    <t>Cystic adenomatous malformation of lung</t>
  </si>
  <si>
    <t>Oro-facial clefts</t>
  </si>
  <si>
    <t>Cleft lip with or without cleft palate</t>
  </si>
  <si>
    <t>Cleft palate</t>
  </si>
  <si>
    <t>Digestive system</t>
  </si>
  <si>
    <t>Oesophageal atresia with or without trachea-oesophageal fistula</t>
  </si>
  <si>
    <t>Duodenal atresia or stenosis</t>
  </si>
  <si>
    <t>Atresia or stenosis of other parts of small intestine</t>
  </si>
  <si>
    <t>Ano-rectal atresia and stenosis</t>
  </si>
  <si>
    <t>Hirschsprung’s disease</t>
  </si>
  <si>
    <t>Atresia of bile ducts</t>
  </si>
  <si>
    <t>Annular pancreas</t>
  </si>
  <si>
    <t>Anomalies of intestinal fixation</t>
  </si>
  <si>
    <t>Diaphragmatic hernia</t>
  </si>
  <si>
    <t>Abdominal wall</t>
  </si>
  <si>
    <t>Gastroschisis</t>
  </si>
  <si>
    <t>Omphalocele</t>
  </si>
  <si>
    <t>Kidney and urinary</t>
  </si>
  <si>
    <t>Unilateral renal agenesis</t>
  </si>
  <si>
    <t>Bilateral renal agenesis including Potter syndrome</t>
  </si>
  <si>
    <t>Renal dysplasia</t>
  </si>
  <si>
    <t>Congenital hydronephrosis</t>
  </si>
  <si>
    <t>Lobulated, fused and horseshoe kidney and ectopic kidney</t>
  </si>
  <si>
    <t>Bladder exstrophy and/or epispadias</t>
  </si>
  <si>
    <t>Posterior urethral valve and/or prune belly</t>
  </si>
  <si>
    <t>Prune belly syndrome</t>
  </si>
  <si>
    <t>Genital</t>
  </si>
  <si>
    <t>Hypospadias</t>
  </si>
  <si>
    <t>Indeterminate sex</t>
  </si>
  <si>
    <t>Limb</t>
  </si>
  <si>
    <t>Limb reduction</t>
  </si>
  <si>
    <t>Upper Limb reduction</t>
  </si>
  <si>
    <t>Lower Limb reduction</t>
  </si>
  <si>
    <t>Unspecified Limb reduction</t>
  </si>
  <si>
    <t>Transverse LRD</t>
  </si>
  <si>
    <t>Longitudinal preaxial LRD</t>
  </si>
  <si>
    <t>Longitudinal postaxial LRD</t>
  </si>
  <si>
    <t>Longitudinal central LRD</t>
  </si>
  <si>
    <t>Intercalary LRD</t>
  </si>
  <si>
    <t>Club foot – talipes equinovarus</t>
  </si>
  <si>
    <t>Hip dislocation and/or dysplasia</t>
  </si>
  <si>
    <t>Polydactyly</t>
  </si>
  <si>
    <t>Syndactyly</t>
  </si>
  <si>
    <t>Other anomalies/syndromes</t>
  </si>
  <si>
    <t>Craniosynostosis</t>
  </si>
  <si>
    <t>Congenital constriction bands / amniotic band</t>
  </si>
  <si>
    <t>Situs inversus</t>
  </si>
  <si>
    <t>Conjoined twins</t>
  </si>
  <si>
    <t>Congenital skin disorders</t>
  </si>
  <si>
    <t>VATER / VACTERL</t>
  </si>
  <si>
    <t>Pierre-Robin sequence</t>
  </si>
  <si>
    <t>Caudal regression sequence</t>
  </si>
  <si>
    <t>Sirenomelia</t>
  </si>
  <si>
    <t>Septo-optic dysplasia</t>
  </si>
  <si>
    <t xml:space="preserve">Vascular disruption anomalies </t>
  </si>
  <si>
    <t>Laterality anomalies</t>
  </si>
  <si>
    <t xml:space="preserve">Teratogenic syndromes with malformations </t>
  </si>
  <si>
    <t xml:space="preserve">Valproate syndrome </t>
  </si>
  <si>
    <t>Maternal infections resulting in malformations</t>
  </si>
  <si>
    <t>Genetic conditions</t>
  </si>
  <si>
    <t>Skeletal dysplasias</t>
  </si>
  <si>
    <t>Chromosomal</t>
  </si>
  <si>
    <t>Down's syndrome / trisomy 21</t>
  </si>
  <si>
    <t>Patau's syndrome / trisomy 13</t>
  </si>
  <si>
    <t>Edwards' syndrome / trisomy 18</t>
  </si>
  <si>
    <t>Turner syndrome</t>
  </si>
  <si>
    <t>Triploidy and polyploidy</t>
  </si>
  <si>
    <t>Data table 1. Total and live birth prevalence (per 10,000 births) of babies with congenital anomalies by congenital anomaly subgroup, with 95% confidence intervals (CI) in England and the Crown Dependencies (CD), 2021</t>
  </si>
  <si>
    <t>Congenital anomaly subgroup</t>
  </si>
  <si>
    <t>Region</t>
  </si>
  <si>
    <t>Prevalence</t>
  </si>
  <si>
    <t>All anomalies</t>
  </si>
  <si>
    <t>East Midlands and South Yorkshire</t>
  </si>
  <si>
    <t>East of England</t>
  </si>
  <si>
    <t>London and South East</t>
  </si>
  <si>
    <t>North West</t>
  </si>
  <si>
    <t>Northern</t>
  </si>
  <si>
    <t>South West</t>
  </si>
  <si>
    <t>Thames Valley</t>
  </si>
  <si>
    <t>Wessex</t>
  </si>
  <si>
    <t>West Midlands</t>
  </si>
  <si>
    <t>Yorkshire and Humber</t>
  </si>
  <si>
    <t>National</t>
  </si>
  <si>
    <t>Data table 2a. Regional birth prevalence (per 10,000 total births) of congenital anomaly subgroups, with 95% confidence intervals (CI), in England and the Crown Dependencies (CD), 2021</t>
  </si>
  <si>
    <t>FASP prevalence</t>
  </si>
  <si>
    <t>FASP prevalence - 95% lower CI</t>
  </si>
  <si>
    <t>FASP prevalence - 95% upper CI</t>
  </si>
  <si>
    <t>Data table 2b. Regional birth prevalence (per 10,000 total births) of Fetal Anomaly Screening Programme (FASP) anomalies, with 95% confidence intervals (CI), in England and the Crown Dependencies (CD), 2021</t>
  </si>
  <si>
    <t>Total babies with at least one trisomy (T21, T18, T13)</t>
  </si>
  <si>
    <t>Live birth percentage</t>
  </si>
  <si>
    <t>Live birth percentage - 95% lower CI</t>
  </si>
  <si>
    <t>Live birth percentage - 95% upper CI</t>
  </si>
  <si>
    <t>Still birth percentage</t>
  </si>
  <si>
    <t>Still birth percentage - 95% lower CI</t>
  </si>
  <si>
    <t>Still birth percentage - 95% upper CI</t>
  </si>
  <si>
    <t>Late miscarriage (20-23 weeks) percentage</t>
  </si>
  <si>
    <t>Late miscarriage (20-23 weeks) percentage - 95% lower CI</t>
  </si>
  <si>
    <t>Late miscarriage (20-23 weeks) percentage - 95% upper CI</t>
  </si>
  <si>
    <t>Termination percentage</t>
  </si>
  <si>
    <t>Termination percentage - 95% lower CI</t>
  </si>
  <si>
    <t>Termination percentage - 95% upper CI</t>
  </si>
  <si>
    <t>England and CD</t>
  </si>
  <si>
    <t>Data table 3. Pregnancy outcome for babies with at least one trisomy of Down's syndrome (T21), Edwards' syndrome (T18), or Patau's syndrome (T13) by region: percentages with 95% confidence intervals (CI), in England and the Crown Dependencies (CD), 2021</t>
  </si>
  <si>
    <t>Time of first detection</t>
  </si>
  <si>
    <t>Pregnancy outcome</t>
  </si>
  <si>
    <t>Percentage by first detection time</t>
  </si>
  <si>
    <t>Percentage by first detection time - 95% lower CI</t>
  </si>
  <si>
    <t>Percentage by first detection time - 95% upper CI</t>
  </si>
  <si>
    <t>Percentage by outcome</t>
  </si>
  <si>
    <t>Percentage by outcome - 95% lower CI</t>
  </si>
  <si>
    <t>Percentage by outcome - 95% upper CI</t>
  </si>
  <si>
    <t>Antenatal</t>
  </si>
  <si>
    <t>All outcomes</t>
  </si>
  <si>
    <t>Live birth</t>
  </si>
  <si>
    <t>Stillbirth</t>
  </si>
  <si>
    <t>Late miscarriage (20-23 weeks)</t>
  </si>
  <si>
    <t>Termination</t>
  </si>
  <si>
    <t>Postnatal</t>
  </si>
  <si>
    <t>Unknown</t>
  </si>
  <si>
    <t>Data table 4. Timing of first detection and pregnancy outcome of babies with congenital anomalies: percentages with 95% confidence intervals (CI), in England and the Crown Dependencies (CD), 2021</t>
  </si>
  <si>
    <t>Timing of confirmation</t>
  </si>
  <si>
    <t>Down's syndrome total</t>
  </si>
  <si>
    <t>Down's syndrome percentage</t>
  </si>
  <si>
    <t>Down's syndrome percentage - 95% lower CI</t>
  </si>
  <si>
    <t>Down's syndrome percentage - 95% upper CI</t>
  </si>
  <si>
    <t>Edwards' syndrome total</t>
  </si>
  <si>
    <t>Edwards' syndrome percentage</t>
  </si>
  <si>
    <t>Edwards' syndrome percentage - 95% lower CI</t>
  </si>
  <si>
    <t>Edwards' syndrome percentage - 95% upper CI</t>
  </si>
  <si>
    <t>Patau's syndrome total</t>
  </si>
  <si>
    <t>Patau's syndrome percentage</t>
  </si>
  <si>
    <t>Patau's syndrome percentage - 95% lower CI</t>
  </si>
  <si>
    <t>Patau's syndrome percentage - 95% upper CI</t>
  </si>
  <si>
    <t>Data table 5. Timing of confirmation and pregnancy outcome of babies with Down's syndrome (T21), Edwards' syndrome (T18), and Patau's syndrome (T13), percentages with 95% confidence intervals (CI), in England and the Crown Dependencies (CD), 2021</t>
  </si>
  <si>
    <t>Number detected antenatally</t>
  </si>
  <si>
    <t>Number detected postnatally</t>
  </si>
  <si>
    <t>Number detection time unknown</t>
  </si>
  <si>
    <t>Percentage detected antenatally</t>
  </si>
  <si>
    <t>Percentage detected antenatally - 95% lower CI</t>
  </si>
  <si>
    <t>Percentage detected antenatally - 95% upper CI</t>
  </si>
  <si>
    <t>Percentage detected postnatally</t>
  </si>
  <si>
    <t>Percentage detected postnatally - 95% lower CI</t>
  </si>
  <si>
    <t>Percentage detected postnatally - 95% upper CI</t>
  </si>
  <si>
    <t>Percentage detection time unknown</t>
  </si>
  <si>
    <t>Percentage detection time unknown - 95% lower CI</t>
  </si>
  <si>
    <t>Percentage detection time unknown - 95% upper CI</t>
  </si>
  <si>
    <t>Data table 6. Timing of detection by congenital anomaly subgroup: percentages with 95% confidence intervals (CI), in England and the Crown Dependencies (CD), 2021</t>
  </si>
  <si>
    <t>Confirmed antenatally</t>
  </si>
  <si>
    <t>Confirmed antenatally percentage</t>
  </si>
  <si>
    <t>Confirmed antenatally percentage - 95% lower CI</t>
  </si>
  <si>
    <t>Confirmed antenatally percentage - 95% upper CI</t>
  </si>
  <si>
    <t>Confirmed postnatally</t>
  </si>
  <si>
    <t>Confirmed postnatally percentage</t>
  </si>
  <si>
    <t>Confirmed postnatally percentage - 95% lower CI</t>
  </si>
  <si>
    <t>Confirmed postnatally percentage - 95% upper CI</t>
  </si>
  <si>
    <t>Confirmation unknown</t>
  </si>
  <si>
    <t>Confirmation unknown percentage</t>
  </si>
  <si>
    <t>Confirmation unknown percentage - 95% lower CI</t>
  </si>
  <si>
    <t>Confirmation unknown percentage - 95% upper CI</t>
  </si>
  <si>
    <t>Data table 7. Timing of confirmation for babies with at least one trisomy of Down's syndrome (T21), Edwards' syndrome (T18), and Patau's syndrome (T13), by region: percentages with 95% confidence intervals (CI), in England and the Crown Dependencies (CD), 2021</t>
  </si>
  <si>
    <t>Number of perinatal deaths</t>
  </si>
  <si>
    <t>Perinatal mortality prevalence (per 10,000 total births)</t>
  </si>
  <si>
    <t>Perinatal mortality prevalence - 95% lower CI</t>
  </si>
  <si>
    <t>Perinatal mortality prevalence - 95% upper CI</t>
  </si>
  <si>
    <t>Number of infant deaths</t>
  </si>
  <si>
    <t>Infant mortality prevalence (per 10,000 live births)</t>
  </si>
  <si>
    <t>Infant mortality prevalence - 95% lower CI</t>
  </si>
  <si>
    <t>Infant mortality prevalence - 95% upper CI</t>
  </si>
  <si>
    <t>Data table 8. Perinatal and infant mortality by congenital anomaly subgroup: birth prevalence per 10,000 total births, with 95% confidence intervals (CI), in England and the Crown Dependencies (CD), 2021</t>
  </si>
  <si>
    <t>Pregnant person age group</t>
  </si>
  <si>
    <t>Number of babies within anomaly subgroup</t>
  </si>
  <si>
    <t>Total anomalies in age group</t>
  </si>
  <si>
    <t>Percentage of anomalies by age group</t>
  </si>
  <si>
    <t>Percentage of anomalies by age group - 95% lower CI</t>
  </si>
  <si>
    <t>Percentage of anomalies by age group - 95% upper CI</t>
  </si>
  <si>
    <t>All ages</t>
  </si>
  <si>
    <t>Under 20</t>
  </si>
  <si>
    <t>20 - 24</t>
  </si>
  <si>
    <t>25 - 29</t>
  </si>
  <si>
    <t>30 - 34</t>
  </si>
  <si>
    <t>35 - 39</t>
  </si>
  <si>
    <t>40 and over</t>
  </si>
  <si>
    <t>Data table 9. Pregnant person age by congenital anomaly subgroup: birth prevalence per 10,000 total births, with 95% confidence intervals (CI), in England, 2021</t>
  </si>
  <si>
    <t>Crown dependencies are not included in this table as birth data by pregnant person age and lower super output area (LSOA) are not available</t>
  </si>
  <si>
    <t>Number of babies</t>
  </si>
  <si>
    <t>Non-genetic anomalies</t>
  </si>
  <si>
    <t>Genetic anomalies</t>
  </si>
  <si>
    <t>Data table 10. Pregnant person age by congenital anomaly type (non-genetic and genetic): birth prevalence per 10,000 total births, with 95% confidence intervals (CI), in England, 2021</t>
  </si>
  <si>
    <t>IMD quintile</t>
  </si>
  <si>
    <t>Non-genetic prevalence (per 10,000 total births)</t>
  </si>
  <si>
    <t>Non-genetic prevalence - 95% lower CI</t>
  </si>
  <si>
    <t>Non-genetic prevalence - 95% upper CI</t>
  </si>
  <si>
    <t>Genetic prevalence (per 10,000 total births)</t>
  </si>
  <si>
    <t>Genetic prevalence - 95% lower CI</t>
  </si>
  <si>
    <t>Genetic prevalence - 95% upper CI</t>
  </si>
  <si>
    <t>1 - most deprived</t>
  </si>
  <si>
    <t>2</t>
  </si>
  <si>
    <t>3</t>
  </si>
  <si>
    <t>4</t>
  </si>
  <si>
    <t>5 - least deprived</t>
  </si>
  <si>
    <t>Data table 11. Index of multiple deprivation (IMD) by pregnant person age and congenital anomaly type (non-genetic and genetic): birth prevalence per 10,000 total births, with 95% confidence intervals (CI), in England, 2021</t>
  </si>
  <si>
    <t>Acknowledgements</t>
  </si>
  <si>
    <t>This work uses data that has been provided by patients and collected by the NHS as part of their care and support.</t>
  </si>
  <si>
    <t>The data are collated, maintained and quality assured by the National Disease Registration Service, which is part of NHS England.</t>
  </si>
  <si>
    <t>We welcome feedback on the content, format and relevance of this release. For feedback or other enquiries about these data, please contact:</t>
  </si>
  <si>
    <t>Public Enquiries: 0300 303 5678</t>
  </si>
  <si>
    <t>Press enquiries should be made to Media Relations Manager on 0300 303 3888</t>
  </si>
  <si>
    <t>Author: National Disease Registration Service, NHS England</t>
  </si>
  <si>
    <t>The National Disease Registration Service (NDRS) is part of NHS England (NHSE).</t>
  </si>
  <si>
    <t xml:space="preserve">Its purpose is to collect, collate and analyse data on patients with cancer, congenital anomalies, and rare diseases. </t>
  </si>
  <si>
    <t xml:space="preserve">It provides robust surveillance to monitor and detect changes in health and disease in the population. </t>
  </si>
  <si>
    <t>NDRS is a vital resource that helps researchers, healthcare professionals and policy makers make decisions about NHS services and the treatments people receive.</t>
  </si>
  <si>
    <t>Published by NHS England, part of the Government Statistical Service</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</si>
  <si>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</si>
  <si>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</si>
  <si>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</si>
  <si>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</si>
  <si>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</si>
  <si>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</si>
  <si>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Email: NDRSenquiries@nhs.net</t>
  </si>
  <si>
    <t>Copyright © 2024 NHS England</t>
  </si>
  <si>
    <t>About us</t>
  </si>
  <si>
    <t>Contact details</t>
  </si>
  <si>
    <t>General notes</t>
  </si>
  <si>
    <r>
      <t xml:space="preserve">Please, see the </t>
    </r>
    <r>
      <rPr>
        <sz val="11"/>
        <color rgb="FF4472C4"/>
        <rFont val="Arial"/>
        <family val="2"/>
      </rPr>
      <t>Glossary</t>
    </r>
    <r>
      <rPr>
        <sz val="11"/>
        <color rgb="FF000000"/>
        <rFont val="Arial"/>
        <family val="2"/>
      </rPr>
      <t xml:space="preserve"> and the </t>
    </r>
    <r>
      <rPr>
        <sz val="11"/>
        <color rgb="FF4472C4"/>
        <rFont val="Arial"/>
        <family val="2"/>
      </rPr>
      <t>Technical details</t>
    </r>
    <r>
      <rPr>
        <sz val="11"/>
        <color rgb="FF000000"/>
        <rFont val="Arial"/>
        <family val="2"/>
      </rPr>
      <t xml:space="preserve"> documents for more information about definitions and inclusion criteria. </t>
    </r>
  </si>
  <si>
    <r>
      <t>Genetic conditions and anomalies</t>
    </r>
    <r>
      <rPr>
        <sz val="11"/>
        <color rgb="FF000000"/>
        <rFont val="Arial"/>
        <family val="2"/>
      </rPr>
      <t xml:space="preserve"> include those babies with an identified chromosomal anomaly, skeletal dysplasia, genetic syndrome or other genetic anomalies. </t>
    </r>
  </si>
  <si>
    <r>
      <t xml:space="preserve">Non-genetic anomalies </t>
    </r>
    <r>
      <rPr>
        <sz val="11"/>
        <rFont val="Arial"/>
        <family val="2"/>
      </rPr>
      <t>include babies with at least one congenital anomaly with no identified genetic aetiology. Not all babies undergo genetic testing, and it is inevitable that some of these non-genetic anomalies will have an underlying genetic aetiology.</t>
    </r>
  </si>
  <si>
    <r>
      <t>Stillbirths</t>
    </r>
    <r>
      <rPr>
        <sz val="11"/>
        <color rgb="FF000000"/>
        <rFont val="Arial"/>
        <family val="2"/>
      </rPr>
      <t xml:space="preserve"> are pregnancy outcomes after  24 complete weeks’ gestation which result in the baby's death by the time of birth</t>
    </r>
  </si>
  <si>
    <r>
      <t>Late miscarriages</t>
    </r>
    <r>
      <rPr>
        <sz val="11"/>
        <color rgb="FF000000"/>
        <rFont val="Arial"/>
        <family val="2"/>
      </rPr>
      <t xml:space="preserve"> are pregnancy outcomes between 20 and 23 (+ 6 days) weeks’ gestation which result in the death of the baby</t>
    </r>
  </si>
  <si>
    <r>
      <t>Terminations</t>
    </r>
    <r>
      <rPr>
        <sz val="11"/>
        <color rgb="FF000000"/>
        <rFont val="Arial"/>
        <family val="2"/>
      </rPr>
      <t xml:space="preserve"> are terminations of pregnancy regardless of gestation or civil registration status</t>
    </r>
  </si>
  <si>
    <r>
      <t>FASP</t>
    </r>
    <r>
      <rPr>
        <sz val="11"/>
        <color rgb="FF000000"/>
        <rFont val="Arial"/>
        <family val="2"/>
      </rPr>
      <t xml:space="preserve"> is the acronym for Fetal Anomaly Screening Programme</t>
    </r>
  </si>
  <si>
    <t>EUROCAT congenital anomaly subgroups are presented in Data table 1, however in the remaining data tables where results by anomaly subgroups are presented, we do not consider the EUROCAT subgroups 'Other anomalies/syndromes', 'Eye anomalies' and 'Ear, face, neck'.</t>
  </si>
  <si>
    <t>Exclusion of 'Other anomalies/syndromes' from analyses by anomaly subgroups is justified by the heterogenous types of anomalies included in this EUROCAT category</t>
  </si>
  <si>
    <t>Exclusion of 'Eye' and 'Ear, face and neck' from analyses by anomaly subgroups is justified by the low frequency of these two EUROCAT categories (see Data table 1), as well as by the poor ascertainment of these across regions</t>
  </si>
  <si>
    <t>Notes on specific Data tables</t>
  </si>
  <si>
    <t>Data table number</t>
  </si>
  <si>
    <t xml:space="preserve">Note text </t>
  </si>
  <si>
    <t>Data table 1, Data table 2a, Data table 2b, Data table 6, Data table 8, Data table 9</t>
  </si>
  <si>
    <t>Data table 1, Data table 2a, Data table 2b, Data table 6, Data table 8, Data table 9, Data table 10, Data table 11</t>
  </si>
  <si>
    <t>Data table 1</t>
  </si>
  <si>
    <t>Data table 2b</t>
  </si>
  <si>
    <t>Data table 9, Data table 10, Data table 11</t>
  </si>
  <si>
    <t>Data table 10, Data table 11</t>
  </si>
  <si>
    <t>Subgroups are based on EUROCAT congenital anomaly subgroups with some additional groups added to increase granularity (for example limb reduction) and some legacy subgroups retained for backwards compatability (such as chromosomal). Only selected anomalies are presented in this table within each EUROCAT subgroup, hence the sum of the frequencies of singles anomalies does not always tally with the total presented for each congential anomaly type within a EUROCAT subgroup.
A baby is only counted once in the 'All babies' row but is represented in each applicable congenital anomaly subgroup (Column A), type (Column B) or anomaly (Column C).
The number of cases in each congenital anomaly subgroup is not the number of isolated cases. In particular the outcome, such as miscarriage or termination, for seemingly less severe anomalies may have occurred as the baby had other more severe major anomalies.</t>
  </si>
  <si>
    <r>
      <t>Genetic conditions and anomalies</t>
    </r>
    <r>
      <rPr>
        <sz val="11"/>
        <color rgb="FF000000"/>
        <rFont val="Arial"/>
        <family val="2"/>
      </rPr>
      <t xml:space="preserve"> include those babies with an identified chromosomal anomaly, skeletal dysplasia, genetic syndrome or other genetic anomalies. These are conditions with a known genetic diagnosis, but this requires genetic testing to be offered, accepted and then to have a diagnostic result. Non-genetic conditions include babies with at least one congenital anomaly with no identified genetic aetiology. Not all babies undergo genetic testing, and it is inevitable that some of these non-genetic conditions will have an underlying genetic aetiology.</t>
    </r>
  </si>
  <si>
    <t>Data table 4</t>
  </si>
  <si>
    <t>Data table 5</t>
  </si>
  <si>
    <t>Data table 6</t>
  </si>
  <si>
    <t>Data table 7</t>
  </si>
  <si>
    <t>Data table 8</t>
  </si>
  <si>
    <t>Caution should be taken when interpreting these data as some cases with multiple anomalies may have died from 1 anomaly but will also appear in the data for the other (possibly less severe) anomalies.</t>
  </si>
  <si>
    <t>Data table 9</t>
  </si>
  <si>
    <t>Total anomalies in age group refers to the number of babies with an anomaly in each congential anomaly subgroup for each pregnant person age group and acts as the denominator for the percentage calculations for the percentage of anomalies by age group.</t>
  </si>
  <si>
    <t>Not all anomalies can be detected antenatally. This table refers to the point at which the first anomaly was detected in the baby.</t>
  </si>
  <si>
    <t>Some of the babies in these tables will have more than one anomaly and appear in more than one row of the table. A baby is only counted once within an anomaly subgroup, but can be counted multiple times across the anomaly subgroups. A baby is only counted once within the 'All anomalies' category.</t>
  </si>
  <si>
    <r>
      <t>FASP</t>
    </r>
    <r>
      <rPr>
        <sz val="11"/>
        <color rgb="FF000000"/>
        <rFont val="Arial"/>
        <family val="2"/>
      </rPr>
      <t xml:space="preserve"> is the acronym for Fetal Anomaly Screening Programme</t>
    </r>
    <r>
      <rPr>
        <sz val="11"/>
        <color rgb="FF4472C4"/>
        <rFont val="Arial"/>
        <family val="2"/>
      </rPr>
      <t>.</t>
    </r>
  </si>
  <si>
    <t>A baby can have more than one trisomy, and therefore may appear in more than one column of the table.</t>
  </si>
  <si>
    <t xml:space="preserve">This table counts the timing of detection within anomaly subgroups, and as such is set at anomaly subgroup level rather than baby level. A baby may have more than one anomaly so will be counted within separate anomaly subgroups, however multiple anomalies within a subgroup would only be counted once in the table. For example, of the 4,034 babies with congenital heart disease anomalies, some may have more than one heart anomaly, but these will only be counted once in this subgroup. Of these 4,034 babies, 2,361 had at least one congenital heart disease anomaly diagnosed antenatally. Where a baby has multiple conditions that span more than one congenital anomaly subgroup, it will be represented in each row with the appropriate timing of detection for each anomaly subgroup. </t>
  </si>
  <si>
    <t>Crown dependencies are not included in these tables as denominator birth data by pregnant person age and index of multiple deprivation (IMD) estimates for lower super output area (LSOA) are not available.</t>
  </si>
  <si>
    <t>Babies with both a genetic condition and a non-genetic condition will be counted within genetic conditions only. Non-genetic includes those babies with 1 or more congenital anomaly with no identified anomalies that are chromosomal, skeletal dysplasias or other genetic condtions.</t>
  </si>
  <si>
    <t>Data table 2a, Data table 2b, Data table 3, Data table 7</t>
  </si>
  <si>
    <t xml:space="preserve">Timing of confirmation refers to the point at which the trisomy was confirmed with cytogenetics. Where cytogenetic confirmation is not available, timing of diagnosis was set to unknown. </t>
  </si>
  <si>
    <t xml:space="preserve">Wessex and North West regions include data from the Crown Dependencies.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</si>
</sst>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rgb="FF000000"/>
      <name val="Calibri"/>
      <family val="2"/>
      <scheme val="minor"/>
    </font>
    <font>
      <b/>
      <sz val="24"/>
      <color rgb="FF000000"/>
      <name val="Arial"/>
    </font>
    <font>
      <b/>
      <sz val="14"/>
      <color rgb="FF000000"/>
      <name val="Arial"/>
    </font>
    <font>
      <sz val="11"/>
      <color rgb="FF000000"/>
      <name val="Arial"/>
    </font>
    <font>
      <u/>
      <sz val="11"/>
      <color rgb="FF0000FF"/>
      <name val="Arial"/>
    </font>
    <font>
      <b/>
      <sz val="12"/>
      <color rgb="FF000000"/>
      <name val="Arial"/>
    </font>
    <font>
      <b/>
      <sz val="11"/>
      <color rgb="FF000000"/>
      <name val="Arial"/>
    </font>
    <font>
      <u/>
      <sz val="11"/>
      <color theme="10"/>
      <name val="Calibri"/>
      <family val="2"/>
      <scheme val="minor"/>
    </font>
    <font>
      <u/>
      <sz val="12"/>
      <color rgb="FF004488"/>
      <name val="Arial"/>
      <family val="2"/>
    </font>
    <font>
      <u/>
      <sz val="11"/>
      <color rgb="FF004488"/>
      <name val="Arial"/>
      <family val="2"/>
    </font>
    <font>
      <b/>
      <sz val="11"/>
      <name val="Arial"/>
      <family val="2"/>
    </font>
    <font>
      <sz val="11"/>
      <color rgb="FF000000"/>
      <name val="Arial"/>
      <family val="2"/>
    </font>
    <font>
      <sz val="11"/>
      <name val="Arial"/>
      <family val="2"/>
    </font>
    <font>
      <u/>
      <sz val="11"/>
      <color theme="10"/>
      <name val="Arial"/>
      <family val="2"/>
    </font>
    <font>
      <b/>
      <sz val="12"/>
      <color rgb="FF424D58"/>
      <name val="Arial"/>
      <family val="2"/>
    </font>
    <font>
      <sz val="12"/>
      <color rgb="FF424D58"/>
      <name val="Arial"/>
      <family val="2"/>
    </font>
    <font>
      <sz val="11"/>
      <color rgb="FF424D58"/>
      <name val="Arial"/>
      <family val="2"/>
    </font>
    <font>
      <sz val="12"/>
      <color theme="1"/>
      <name val="Arial"/>
      <family val="2"/>
    </font>
    <font>
      <b/>
      <sz val="16"/>
      <color rgb="FF000000"/>
      <name val="Arial"/>
      <family val="2"/>
    </font>
    <font>
      <b/>
      <sz val="14"/>
      <color rgb="FF000000"/>
      <name val="Arial"/>
      <family val="2"/>
    </font>
    <font>
      <sz val="11"/>
      <color rgb="FF4472C4"/>
      <name val="Arial"/>
      <family val="2"/>
    </font>
    <font>
      <b/>
      <sz val="11"/>
      <color rgb="FF000000"/>
      <name val="Arial"/>
      <family val="2"/>
    </font>
    <font>
      <sz val="11"/>
      <color theme="1"/>
      <name val="Arial"/>
      <family val="2"/>
    </font>
  </fonts>
  <fills count="2">
    <fill>
      <patternFill patternType="none"/>
    </fill>
    <fill>
      <patternFill patternType="gray125"/>
    </fill>
  </fills>
  <borders count="1">
    <border>
      <left/>
      <right/>
      <top/>
      <bottom/>
      <diagonal/>
    </border>
  </borders>
  <cellStyleXfs count="4">
    <xf numFmtId="0" fontId="0" fillId="0" borderId="0"/>
    <xf numFmtId="0" fontId="7" fillId="0" borderId="0" applyNumberFormat="0" applyFill="0" applyBorder="0" applyAlignment="0" applyProtection="0"/>
    <xf numFmtId="0" fontId="8" fillId="0" borderId="0" applyNumberFormat="0" applyFill="0" applyBorder="0" applyAlignment="0" applyProtection="0"/>
    <xf numFmtId="0" fontId="17" fillId="0" borderId="0"/>
  </cellStyleXfs>
  <cellXfs count="45">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5" fillId="0" borderId="0" xfId="0" applyFont="1"/>
    <xf numFmtId="0" fontId="6" fillId="0" borderId="0" xfId="0" applyFont="1" applyAlignment="1">
      <alignment vertical="center" wrapText="1"/>
    </xf>
    <xf numFmtId="164" fontId="3" fillId="0" borderId="0" xfId="0" applyNumberFormat="1" applyFont="1"/>
    <xf numFmtId="3" fontId="3" fillId="0" borderId="0" xfId="0" applyNumberFormat="1" applyFont="1"/>
    <xf numFmtId="0" fontId="10" fillId="0" borderId="0" xfId="0" applyFont="1" applyAlignment="1" applyProtection="1">
      <alignment vertical="top" wrapText="1"/>
      <protection locked="0"/>
    </xf>
    <xf numFmtId="0" fontId="11" fillId="0" borderId="0" xfId="0" applyFont="1" applyAlignment="1">
      <alignment wrapText="1"/>
    </xf>
    <xf numFmtId="0" fontId="12" fillId="0" borderId="0" xfId="0" applyFont="1" applyAlignment="1" applyProtection="1">
      <alignment horizontal="left" vertical="top" wrapText="1"/>
      <protection locked="0"/>
    </xf>
    <xf numFmtId="0" fontId="12" fillId="0" borderId="0" xfId="0" applyFont="1" applyAlignment="1" applyProtection="1">
      <alignment vertical="top" wrapText="1"/>
      <protection locked="0"/>
    </xf>
    <xf numFmtId="0" fontId="12" fillId="0" borderId="0" xfId="0" applyFont="1" applyAlignment="1" applyProtection="1">
      <alignment horizontal="left" vertical="top"/>
      <protection locked="0"/>
    </xf>
    <xf numFmtId="0" fontId="14" fillId="0" borderId="0" xfId="0" applyFont="1" applyAlignment="1">
      <alignment vertical="center"/>
    </xf>
    <xf numFmtId="0" fontId="15" fillId="0" borderId="0" xfId="0" applyFont="1" applyAlignment="1">
      <alignment vertical="center"/>
    </xf>
    <xf numFmtId="0" fontId="11" fillId="0" borderId="0" xfId="0" applyFont="1" applyAlignment="1">
      <alignment vertical="center"/>
    </xf>
    <xf numFmtId="0" fontId="16" fillId="0" borderId="0" xfId="0" applyFont="1" applyAlignment="1">
      <alignment vertical="center"/>
    </xf>
    <xf numFmtId="0" fontId="13" fillId="0" borderId="0" xfId="1" applyFont="1" applyFill="1" applyAlignment="1">
      <alignment vertical="center"/>
    </xf>
    <xf numFmtId="0" fontId="12" fillId="0" borderId="0" xfId="0" applyFont="1" applyAlignment="1" applyProtection="1">
      <alignment vertical="top"/>
      <protection locked="0"/>
    </xf>
    <xf numFmtId="0" fontId="12" fillId="0" borderId="0" xfId="0" applyFont="1" applyAlignment="1" applyProtection="1">
      <alignment horizontal="center" vertical="top" wrapText="1"/>
      <protection locked="0"/>
    </xf>
    <xf numFmtId="0" fontId="12" fillId="0" borderId="0" xfId="0" applyFont="1" applyAlignment="1" applyProtection="1">
      <alignment horizontal="left" vertical="center"/>
      <protection locked="0"/>
    </xf>
    <xf numFmtId="0" fontId="12" fillId="0" borderId="0" xfId="0" applyFont="1" applyAlignment="1" applyProtection="1">
      <alignment vertical="center"/>
      <protection locked="0"/>
    </xf>
    <xf numFmtId="0" fontId="9" fillId="0" borderId="0" xfId="2" applyFont="1" applyFill="1" applyAlignment="1" applyProtection="1">
      <alignment vertical="top" wrapText="1"/>
      <protection locked="0"/>
    </xf>
    <xf numFmtId="0" fontId="9" fillId="0" borderId="0" xfId="2" applyFont="1" applyFill="1" applyAlignment="1" applyProtection="1">
      <alignment vertical="top"/>
      <protection locked="0"/>
    </xf>
    <xf numFmtId="0" fontId="18" fillId="0" borderId="0" xfId="3" applyFont="1"/>
    <xf numFmtId="0" fontId="17" fillId="0" borderId="0" xfId="3"/>
    <xf numFmtId="0" fontId="19" fillId="0" borderId="0" xfId="3" applyFont="1"/>
    <xf numFmtId="0" fontId="11" fillId="0" borderId="0" xfId="3" applyFont="1"/>
    <xf numFmtId="0" fontId="20" fillId="0" borderId="0" xfId="3" applyFont="1"/>
    <xf numFmtId="0" fontId="21" fillId="0" borderId="0" xfId="3" applyFont="1"/>
    <xf numFmtId="0" fontId="21" fillId="0" borderId="0" xfId="3" applyFont="1" applyAlignment="1">
      <alignment horizontal="left" vertical="top"/>
    </xf>
    <xf numFmtId="0" fontId="11" fillId="0" borderId="0" xfId="3" applyFont="1" applyAlignment="1">
      <alignment wrapText="1"/>
    </xf>
    <xf numFmtId="0" fontId="11" fillId="0" borderId="0" xfId="0" applyFont="1" applyAlignment="1">
      <alignment horizontal="left" vertical="top" wrapText="1"/>
    </xf>
    <xf numFmtId="0" fontId="20" fillId="0" borderId="0" xfId="0" applyFont="1" applyAlignment="1">
      <alignment wrapText="1"/>
    </xf>
    <xf numFmtId="0" fontId="11" fillId="0" borderId="0" xfId="0" applyFont="1" applyAlignment="1">
      <alignment horizontal="left" wrapText="1"/>
    </xf>
    <xf numFmtId="0" fontId="20" fillId="0" borderId="0" xfId="3" applyFont="1" applyAlignment="1">
      <alignment horizontal="left" wrapText="1"/>
    </xf>
    <xf numFmtId="0" fontId="11" fillId="0" borderId="0" xfId="0" applyFont="1" applyAlignment="1">
      <alignment vertical="top" wrapText="1"/>
    </xf>
    <xf numFmtId="0" fontId="12" fillId="0" borderId="0" xfId="0" applyFont="1" applyAlignment="1">
      <alignment horizontal="left" vertical="top" wrapText="1"/>
    </xf>
    <xf numFmtId="0" fontId="22" fillId="0" borderId="0" xfId="0" applyFont="1" applyAlignment="1">
      <alignment wrapText="1"/>
    </xf>
    <xf numFmtId="0" fontId="12" fillId="0" borderId="0" xfId="0" applyFont="1" applyAlignment="1">
      <alignment wrapText="1"/>
    </xf>
    <xf numFmtId="0" fontId="11" fillId="0" borderId="0" xfId="3" applyFont="1" applyAlignment="1">
      <alignment vertical="top" wrapText="1"/>
    </xf>
    <xf numFmtId="0" fontId="12" fillId="0" borderId="0" xfId="0" applyFont="1" applyAlignment="1" applyProtection="1">
      <alignment horizontal="left" vertical="top" wrapText="1"/>
      <protection locked="0"/>
    </xf>
    <xf numFmtId="0" fontId="10" fillId="0" borderId="0" xfId="0" applyFont="1" applyAlignment="1" applyProtection="1">
      <alignment vertical="top" wrapText="1"/>
      <protection locked="0"/>
    </xf>
    <xf numFmtId="0" fontId="13" fillId="0" borderId="0" xfId="1" quotePrefix="1" applyFont="1" applyFill="1" applyBorder="1" applyAlignment="1" applyProtection="1">
      <alignment vertical="top" wrapText="1"/>
      <protection locked="0"/>
    </xf>
  </cellXfs>
  <cellStyles count="4">
    <cellStyle name="Followed Hyperlink 2" xfId="2" xr:uid="{8A8458B9-D38C-48A3-9794-62F411A60031}"/>
    <cellStyle name="Hyperlink" xfId="1" builtinId="8"/>
    <cellStyle name="Normal" xfId="0" builtinId="0"/>
    <cellStyle name="Normal 2" xfId="3" xr:uid="{8BC81DFC-57BA-46FD-AEEC-92C2B80FBD1B}"/>
  </cellStyles>
  <dxfs count="201">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i val="0"/>
        <strike val="0"/>
        <condense val="0"/>
        <extend val="0"/>
        <outline val="0"/>
        <shadow val="0"/>
        <u val="none"/>
        <vertAlign val="baseline"/>
        <sz val="11"/>
        <color rgb="FF000000"/>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i val="0"/>
        <strike val="0"/>
        <condense val="0"/>
        <extend val="0"/>
        <outline val="0"/>
        <shadow val="0"/>
        <u val="none"/>
        <vertAlign val="baseline"/>
        <sz val="11"/>
        <color rgb="FF000000"/>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i val="0"/>
        <strike val="0"/>
        <condense val="0"/>
        <extend val="0"/>
        <outline val="0"/>
        <shadow val="0"/>
        <u val="none"/>
        <vertAlign val="baseline"/>
        <sz val="11"/>
        <color rgb="FF000000"/>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i val="0"/>
        <strike val="0"/>
        <condense val="0"/>
        <extend val="0"/>
        <outline val="0"/>
        <shadow val="0"/>
        <u val="none"/>
        <vertAlign val="baseline"/>
        <sz val="11"/>
        <color rgb="FF000000"/>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i val="0"/>
        <strike val="0"/>
        <condense val="0"/>
        <extend val="0"/>
        <outline val="0"/>
        <shadow val="0"/>
        <u val="none"/>
        <vertAlign val="baseline"/>
        <sz val="11"/>
        <color rgb="FF000000"/>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i val="0"/>
        <strike val="0"/>
        <condense val="0"/>
        <extend val="0"/>
        <outline val="0"/>
        <shadow val="0"/>
        <u val="none"/>
        <vertAlign val="baseline"/>
        <sz val="11"/>
        <color rgb="FF000000"/>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i val="0"/>
        <strike val="0"/>
        <condense val="0"/>
        <extend val="0"/>
        <outline val="0"/>
        <shadow val="0"/>
        <u val="none"/>
        <vertAlign val="baseline"/>
        <sz val="11"/>
        <color rgb="FF000000"/>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i val="0"/>
        <strike val="0"/>
        <condense val="0"/>
        <extend val="0"/>
        <outline val="0"/>
        <shadow val="0"/>
        <u val="none"/>
        <vertAlign val="baseline"/>
        <sz val="11"/>
        <color rgb="FF000000"/>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i val="0"/>
        <strike val="0"/>
        <condense val="0"/>
        <extend val="0"/>
        <outline val="0"/>
        <shadow val="0"/>
        <u val="none"/>
        <vertAlign val="baseline"/>
        <sz val="11"/>
        <color rgb="FF000000"/>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i val="0"/>
        <strike val="0"/>
        <condense val="0"/>
        <extend val="0"/>
        <outline val="0"/>
        <shadow val="0"/>
        <u val="none"/>
        <vertAlign val="baseline"/>
        <sz val="11"/>
        <color rgb="FF000000"/>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i val="0"/>
        <strike val="0"/>
        <condense val="0"/>
        <extend val="0"/>
        <outline val="0"/>
        <shadow val="0"/>
        <u val="none"/>
        <vertAlign val="baseline"/>
        <sz val="11"/>
        <color rgb="FF000000"/>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164" formatCode="#,##0.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numFmt numFmtId="3" formatCode="#,##0"/>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val="0"/>
        <i val="0"/>
        <strike val="0"/>
        <condense val="0"/>
        <extend val="0"/>
        <outline val="0"/>
        <shadow val="0"/>
        <u val="none"/>
        <vertAlign val="baseline"/>
        <sz val="11"/>
        <color rgb="FF000000"/>
        <name val="Arial"/>
        <scheme val="none"/>
      </font>
    </dxf>
    <dxf>
      <font>
        <b/>
        <i val="0"/>
        <strike val="0"/>
        <condense val="0"/>
        <extend val="0"/>
        <outline val="0"/>
        <shadow val="0"/>
        <u val="none"/>
        <vertAlign val="baseline"/>
        <sz val="11"/>
        <color rgb="FF000000"/>
        <name val="Arial"/>
        <scheme val="none"/>
      </font>
      <alignment horizontal="general" vertical="center" textRotation="0" wrapText="1" indent="0" justifyLastLine="0" shrinkToFit="0" readingOrder="0"/>
    </dxf>
  </dxfs>
  <tableStyles count="0"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hyperlink" Target="http://www.nationalarchives.gov.uk/doc/open-government-licence/version/3/"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53340</xdr:colOff>
      <xdr:row>0</xdr:row>
      <xdr:rowOff>60960</xdr:rowOff>
    </xdr:from>
    <xdr:ext cx="2173941" cy="1199029"/>
    <xdr:pic>
      <xdr:nvPicPr>
        <xdr:cNvPr id="2" name="Picture 4" descr="National Disease Registration Service logo">
          <a:extLst>
            <a:ext uri="{FF2B5EF4-FFF2-40B4-BE49-F238E27FC236}">
              <a16:creationId xmlns:a16="http://schemas.microsoft.com/office/drawing/2014/main" id="{B5C7D4E2-1FA9-49B6-9105-8602EFB7E19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000" t="1771" r="2040" b="3540"/>
        <a:stretch/>
      </xdr:blipFill>
      <xdr:spPr>
        <a:xfrm>
          <a:off x="53340" y="60960"/>
          <a:ext cx="2173941" cy="1199029"/>
        </a:xfrm>
        <a:prstGeom prst="rect">
          <a:avLst/>
        </a:prstGeom>
        <a:noFill/>
        <a:ln cap="flat">
          <a:noFill/>
        </a:ln>
      </xdr:spPr>
    </xdr:pic>
    <xdr:clientData/>
  </xdr:oneCellAnchor>
  <xdr:twoCellAnchor editAs="oneCell">
    <xdr:from>
      <xdr:col>1</xdr:col>
      <xdr:colOff>10858500</xdr:colOff>
      <xdr:row>0</xdr:row>
      <xdr:rowOff>0</xdr:rowOff>
    </xdr:from>
    <xdr:to>
      <xdr:col>1</xdr:col>
      <xdr:colOff>12732939</xdr:colOff>
      <xdr:row>8</xdr:row>
      <xdr:rowOff>61483</xdr:rowOff>
    </xdr:to>
    <xdr:pic>
      <xdr:nvPicPr>
        <xdr:cNvPr id="3" name="Picture 2" descr="NHS England logo">
          <a:extLst>
            <a:ext uri="{FF2B5EF4-FFF2-40B4-BE49-F238E27FC236}">
              <a16:creationId xmlns:a16="http://schemas.microsoft.com/office/drawing/2014/main" id="{640BBCEC-FFB6-426A-90BC-8D97A16618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95760" y="0"/>
          <a:ext cx="1874439" cy="1524523"/>
        </a:xfrm>
        <a:prstGeom prst="rect">
          <a:avLst/>
        </a:prstGeom>
      </xdr:spPr>
    </xdr:pic>
    <xdr:clientData/>
  </xdr:twoCellAnchor>
  <xdr:twoCellAnchor>
    <xdr:from>
      <xdr:col>0</xdr:col>
      <xdr:colOff>0</xdr:colOff>
      <xdr:row>50</xdr:row>
      <xdr:rowOff>95250</xdr:rowOff>
    </xdr:from>
    <xdr:to>
      <xdr:col>1</xdr:col>
      <xdr:colOff>76200</xdr:colOff>
      <xdr:row>52</xdr:row>
      <xdr:rowOff>38100</xdr:rowOff>
    </xdr:to>
    <xdr:pic>
      <xdr:nvPicPr>
        <xdr:cNvPr id="4" name="Picture 11" descr="Title: http://www.nationalarchives.gov.uk/doc/open-government-licence/version/3/">
          <a:hlinkClick xmlns:r="http://schemas.openxmlformats.org/officeDocument/2006/relationships" r:id="rId3"/>
          <a:extLst>
            <a:ext uri="{FF2B5EF4-FFF2-40B4-BE49-F238E27FC236}">
              <a16:creationId xmlns:a16="http://schemas.microsoft.com/office/drawing/2014/main" id="{DB730EDE-B48C-4E42-A4D7-1C6F542E271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r="-82" b="-612"/>
        <a:stretch>
          <a:fillRect/>
        </a:stretch>
      </xdr:blipFill>
      <xdr:spPr bwMode="auto">
        <a:xfrm>
          <a:off x="0" y="9551670"/>
          <a:ext cx="769620" cy="2933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8602097-0DAE-4679-BC83-8A19D3B79201}" name="Table1" displayName="Table1" ref="A3:X112" totalsRowShown="0" headerRowDxfId="200" dataDxfId="199">
  <tableColumns count="24">
    <tableColumn id="1" xr3:uid="{FB36253A-8AE2-4F79-AA85-E685E7265306}" name="EUROCAT congenital anomaly subgroups" dataDxfId="198"/>
    <tableColumn id="2" xr3:uid="{5DC610DD-4E4B-45D6-9A07-918C71944B31}" name="Congenital anomaly type" dataDxfId="197"/>
    <tableColumn id="3" xr3:uid="{27AE41D6-95E3-4155-BAFC-3A9E8AE734CB}" name="Congenital anomaly" dataDxfId="196"/>
    <tableColumn id="4" xr3:uid="{54E95CB0-3F9E-493E-B574-EBC365029829}" name="Number of live births" dataDxfId="195"/>
    <tableColumn id="5" xr3:uid="{F90FDAE2-A4C5-44C9-B06E-596914B2C7CF}" name="Number of stillbirths" dataDxfId="194"/>
    <tableColumn id="6" xr3:uid="{FADC2D42-9075-4C59-8774-E0929F1C23A6}" name="Number of late miscarriages (20-23 weeks)" dataDxfId="193"/>
    <tableColumn id="7" xr3:uid="{E6E55A18-66CC-455B-A7EC-A6FAFD43186E}" name="Number of terminations" dataDxfId="192"/>
    <tableColumn id="8" xr3:uid="{26C63E29-09A2-47BB-8EBE-BE40B675A574}" name="Total babies" dataDxfId="191"/>
    <tableColumn id="9" xr3:uid="{2A2FACE8-7DAC-49EA-B113-7636AB03FAD4}" name="Total excluding genetic anomalies" dataDxfId="190"/>
    <tableColumn id="10" xr3:uid="{2C5B2F6F-86F0-461B-A690-2A4C1EB49C1A}" name="Total live births excluding genetic anomalies" dataDxfId="189"/>
    <tableColumn id="11" xr3:uid="{F09C2FAA-5307-4384-8697-FD9BC31F8B7C}" name="Total births" dataDxfId="188"/>
    <tableColumn id="12" xr3:uid="{9E051681-3486-4896-A812-F8C9E53C1DDF}" name="Total live births" dataDxfId="187"/>
    <tableColumn id="13" xr3:uid="{5DBF07FB-A629-4D8C-BC6C-E23DD57C9362}" name="Prevalence (per 10,000 total births)" dataDxfId="186"/>
    <tableColumn id="14" xr3:uid="{A3181BF5-D946-4AEF-AA00-B198B153B6F9}" name="Prevalence - 95% lower CI" dataDxfId="185"/>
    <tableColumn id="15" xr3:uid="{8842DD07-7907-44A6-99FB-A32B408393C2}" name="Prevalence - 95% upper CI" dataDxfId="184"/>
    <tableColumn id="16" xr3:uid="{315347A6-BB71-4575-8EA3-95896234E0B9}" name="Prevalence excluding genetic anomalies (per 10,000 total births)" dataDxfId="183"/>
    <tableColumn id="17" xr3:uid="{CDA72EBB-61FF-4742-9E01-3FB27AEFCC8E}" name="Prevalence excluding genetic anomalies - 95% lower CI " dataDxfId="182"/>
    <tableColumn id="18" xr3:uid="{FB434DE1-1CCB-4175-A983-E00E56243414}" name="Prevalence excluding genetic anomalies - 95% upper CI" dataDxfId="181"/>
    <tableColumn id="19" xr3:uid="{6F86E7A5-C640-4682-8DD5-6709E4D4C458}" name="Live birth prevalence (per 10,000 live births)" dataDxfId="180"/>
    <tableColumn id="20" xr3:uid="{CEAE558D-8598-4417-B3D9-91090535D696}" name="Live birth prevalence - 95% lower CI" dataDxfId="179"/>
    <tableColumn id="21" xr3:uid="{6FFE53EE-D1B3-445E-BAE5-6961C7E478AF}" name="Live birth prevalence - 95% upper CI" dataDxfId="178"/>
    <tableColumn id="22" xr3:uid="{E10AB55E-D1C1-41A9-9F1E-D0720EBEEB5C}" name="Live birth prevalence excluding genetic anomalies (per 10,000 live births)" dataDxfId="177"/>
    <tableColumn id="23" xr3:uid="{FCB58EC2-AD93-4CBA-8837-3533BB860715}" name="Live birth prevalence excluding genetic anomalies - 95% lower CI " dataDxfId="176"/>
    <tableColumn id="24" xr3:uid="{C7AD3580-1B6D-49AF-9E5F-EEA4128C2213}" name="Live birth prevalence excluding genetic anomalies - 95% upper CI" dataDxfId="175"/>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B319C51-D3C9-42FF-ABC1-0A3397D38FCD}" name="Table9" displayName="Table9" ref="A4:K81" totalsRowShown="0" headerRowDxfId="34" dataDxfId="33">
  <autoFilter ref="A4:K81" xr:uid="{BB319C51-D3C9-42FF-ABC1-0A3397D38FC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FCBBD3D7-D047-4E70-ACB6-FD7EFFFDD356}" name="Congenital anomaly subgroup" dataDxfId="32"/>
    <tableColumn id="2" xr3:uid="{0F1E1A70-F20D-4290-AEA7-3664A94AFD96}" name="Pregnant person age group" dataDxfId="31"/>
    <tableColumn id="3" xr3:uid="{F388B1CF-7307-4EBC-9735-3C44E490F288}" name="Number of babies within anomaly subgroup" dataDxfId="30"/>
    <tableColumn id="4" xr3:uid="{0E0E605A-69EE-46E2-B8B7-68E30BF90B51}" name="Total births" dataDxfId="29"/>
    <tableColumn id="5" xr3:uid="{2530A678-E747-45BF-8E9E-B51A485818D3}" name="Prevalence (per 10,000 total births)" dataDxfId="28"/>
    <tableColumn id="6" xr3:uid="{D70BAED7-CF62-425C-9520-727EB9500E59}" name="Prevalence - 95% lower CI" dataDxfId="27"/>
    <tableColumn id="7" xr3:uid="{219C3D03-046E-45E1-9D46-FEA0AB596964}" name="Prevalence - 95% upper CI" dataDxfId="26"/>
    <tableColumn id="8" xr3:uid="{33887DC4-C3F2-4581-AFE9-01316DCF7ADF}" name="Total anomalies in age group" dataDxfId="25"/>
    <tableColumn id="9" xr3:uid="{47E65B05-DEDC-47F2-BFCD-A3BA2E3322EB}" name="Percentage of anomalies by age group" dataDxfId="24"/>
    <tableColumn id="10" xr3:uid="{962B02B1-7D96-45B6-A4D3-8C0D1B5F815C}" name="Percentage of anomalies by age group - 95% lower CI" dataDxfId="23"/>
    <tableColumn id="11" xr3:uid="{37A19840-0AF7-4325-90EB-300575E9D067}" name="Percentage of anomalies by age group - 95% upper CI" dataDxfId="22"/>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D441A50-3793-4B8A-B2C8-DA92B5CC0294}" name="Table10" displayName="Table10" ref="A4:G18" totalsRowShown="0" headerRowDxfId="21" dataDxfId="20">
  <autoFilter ref="A4:G18" xr:uid="{8D441A50-3793-4B8A-B2C8-DA92B5CC0294}">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25362025-2D96-4A49-B52A-55D72CBA6EC4}" name="Congenital anomaly type" dataDxfId="19"/>
    <tableColumn id="2" xr3:uid="{224FAD54-0145-48E1-92CA-ABD7FF99B50A}" name="Pregnant person age group" dataDxfId="18"/>
    <tableColumn id="3" xr3:uid="{5EF82C14-B408-45F1-B224-966FF4F8E0F8}" name="Total births" dataDxfId="17"/>
    <tableColumn id="4" xr3:uid="{BA94D6EC-E768-47B9-83FB-88F7146BE24E}" name="Number of babies" dataDxfId="16"/>
    <tableColumn id="5" xr3:uid="{B403A36B-911C-438D-BA06-F27D956A73ED}" name="Prevalence (per 10,000 total births)" dataDxfId="15"/>
    <tableColumn id="6" xr3:uid="{836C7215-05D4-4C40-83AF-7C082D403ADC}" name="Prevalence - 95% lower CI" dataDxfId="14"/>
    <tableColumn id="7" xr3:uid="{365CB5C3-80BC-4E61-AC82-09D8B35D2D1A}" name="Prevalence - 95% upper CI" dataDxfId="13"/>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D151258-7CAC-4ED8-9E3C-5E2452AEC277}" name="Table11" displayName="Table11" ref="A4:K39" totalsRowShown="0" headerRowDxfId="12" dataDxfId="11">
  <autoFilter ref="A4:K39" xr:uid="{2D151258-7CAC-4ED8-9E3C-5E2452AEC27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7F8136B-F68E-490C-97E2-494C138D5914}" name="Pregnant person age group" dataDxfId="10"/>
    <tableColumn id="2" xr3:uid="{6BBD4EE6-D69F-4641-869D-80575DF8B35B}" name="IMD quintile" dataDxfId="9"/>
    <tableColumn id="3" xr3:uid="{6695989D-6E97-493A-8D23-2FA4A2529D69}" name="Prevalence (per 10,000 total births)" dataDxfId="8"/>
    <tableColumn id="4" xr3:uid="{9E1B8C11-D4B0-4DEA-BBEC-4DFA41DCA54A}" name="Prevalence - 95% lower CI" dataDxfId="7"/>
    <tableColumn id="5" xr3:uid="{A5E45DEB-26B7-4758-878D-D9E2E11F5B3A}" name="Prevalence - 95% upper CI" dataDxfId="6"/>
    <tableColumn id="6" xr3:uid="{A034BAC1-D04B-4B14-99A7-96B9E754BD3C}" name="Non-genetic prevalence (per 10,000 total births)" dataDxfId="5"/>
    <tableColumn id="7" xr3:uid="{A061C01F-FEE4-4A0A-B2E9-AAC4BA471B39}" name="Non-genetic prevalence - 95% lower CI" dataDxfId="4"/>
    <tableColumn id="8" xr3:uid="{C547E8CC-D085-4B36-A259-2BA973A53674}" name="Non-genetic prevalence - 95% upper CI" dataDxfId="3"/>
    <tableColumn id="9" xr3:uid="{584931D0-BE37-4264-A421-6D6C7124755C}" name="Genetic prevalence (per 10,000 total births)" dataDxfId="2"/>
    <tableColumn id="10" xr3:uid="{A413C59B-5952-4CE4-863B-B556127BB5E3}" name="Genetic prevalence - 95% lower CI" dataDxfId="1"/>
    <tableColumn id="11" xr3:uid="{345A2FC4-4FBD-47F0-B7B0-442E9BA7A021}" name="Genetic prevalence - 95% upper CI" data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248DA8D-28B3-4516-A75C-858859A89E47}" name="Table2a" displayName="Table2a" ref="A3:G124" totalsRowShown="0" headerRowDxfId="174" dataDxfId="173">
  <autoFilter ref="A3:G124" xr:uid="{7248DA8D-28B3-4516-A75C-858859A89E47}">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E9F5AE00-9687-47FD-B0B5-F46CAEB14C46}" name="Congenital anomaly subgroup" dataDxfId="172"/>
    <tableColumn id="2" xr3:uid="{01B7E855-661C-4E01-BF7C-0A24BCDEB326}" name="Region" dataDxfId="171"/>
    <tableColumn id="3" xr3:uid="{6366069A-231B-4351-BA8A-4A3C80BE6E9E}" name="Total babies" dataDxfId="170"/>
    <tableColumn id="4" xr3:uid="{19D4606D-9022-463D-8A8D-D0929DE5DF80}" name="Total births" dataDxfId="169"/>
    <tableColumn id="5" xr3:uid="{0921DB7E-468F-4AC7-95DF-3BF4AABF4066}" name="Prevalence" dataDxfId="168"/>
    <tableColumn id="6" xr3:uid="{62B1E15E-1C92-4D39-BC9C-DD4E326E0230}" name="Prevalence - 95% lower CI" dataDxfId="167"/>
    <tableColumn id="7" xr3:uid="{12C25648-30D9-4119-B8F5-AB97AD2A6E29}" name="Prevalence - 95% upper CI" dataDxfId="166"/>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4F0F3E3-5F38-46B4-85A4-94E0BACE5429}" name="Table2b" displayName="Table2b" ref="A3:G124" totalsRowShown="0" headerRowDxfId="165" dataDxfId="164">
  <autoFilter ref="A3:G124" xr:uid="{A4F0F3E3-5F38-46B4-85A4-94E0BACE5429}">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E105813F-F3E0-47EB-9D78-DC28BDDCCF1D}" name="Congenital anomaly subgroup" dataDxfId="163"/>
    <tableColumn id="2" xr3:uid="{7635CA3C-F3D0-4A94-A955-DB151470233B}" name="Region" dataDxfId="162"/>
    <tableColumn id="3" xr3:uid="{23AC9B1E-27EA-4788-80BB-C028546BACBA}" name="Total babies" dataDxfId="161"/>
    <tableColumn id="4" xr3:uid="{D9C2B7B3-52A3-4630-8788-DCCA087985BF}" name="Total births" dataDxfId="160"/>
    <tableColumn id="5" xr3:uid="{40509BFF-C9C0-40E8-834A-966CEF3895BF}" name="FASP prevalence" dataDxfId="159"/>
    <tableColumn id="6" xr3:uid="{7E328B97-710C-477E-8CB1-300909B67A13}" name="FASP prevalence - 95% lower CI" dataDxfId="158"/>
    <tableColumn id="7" xr3:uid="{FE338F00-B5A2-4267-92A5-D77430E7473B}" name="FASP prevalence - 95% upper CI" dataDxfId="157"/>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DDE91E6-AA0B-4FA4-9BD3-E4F7F7DE1734}" name="Table3" displayName="Table3" ref="A3:R14" totalsRowShown="0" headerRowDxfId="156" dataDxfId="155">
  <autoFilter ref="A3:R14" xr:uid="{CDDE91E6-AA0B-4FA4-9BD3-E4F7F7DE173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96AA284A-555A-4510-A6EC-77E634EE1F52}" name="Region" dataDxfId="154"/>
    <tableColumn id="2" xr3:uid="{3E37EC2D-7610-4D7C-92BE-D150C5103208}" name="Total babies with at least one trisomy (T21, T18, T13)" dataDxfId="153"/>
    <tableColumn id="3" xr3:uid="{BBF274B1-8DC2-4712-89A9-AB3F1EE0E545}" name="Number of live births" dataDxfId="152"/>
    <tableColumn id="4" xr3:uid="{058800F5-93C1-479A-8F91-DE7A319D4A7C}" name="Number of stillbirths" dataDxfId="151"/>
    <tableColumn id="5" xr3:uid="{A3B43D39-C4C7-41E5-9249-1F5E73B8253B}" name="Number of late miscarriages (20-23 weeks)" dataDxfId="150"/>
    <tableColumn id="6" xr3:uid="{A1BA113E-3D8A-43CB-A81F-8A6EAEB4B958}" name="Number of terminations" dataDxfId="149"/>
    <tableColumn id="7" xr3:uid="{59378A0D-EB84-4BE7-B2A9-F1B510F201B5}" name="Live birth percentage" dataDxfId="148"/>
    <tableColumn id="8" xr3:uid="{67D72CC7-D20B-4883-BFF2-FCD9245E047B}" name="Live birth percentage - 95% lower CI" dataDxfId="147"/>
    <tableColumn id="9" xr3:uid="{66BFA25C-2387-4645-A426-637673848CBE}" name="Live birth percentage - 95% upper CI" dataDxfId="146"/>
    <tableColumn id="10" xr3:uid="{7A406092-005F-421E-8C30-050593C1B90E}" name="Still birth percentage" dataDxfId="145"/>
    <tableColumn id="11" xr3:uid="{EC669290-3EA1-4249-A85E-07E75BA039A7}" name="Still birth percentage - 95% lower CI" dataDxfId="144"/>
    <tableColumn id="12" xr3:uid="{3408D008-99F6-45CD-B479-0BC47A7BAE9E}" name="Still birth percentage - 95% upper CI" dataDxfId="143"/>
    <tableColumn id="13" xr3:uid="{7771F33E-A278-4881-94A0-6CCABE4D7C37}" name="Late miscarriage (20-23 weeks) percentage" dataDxfId="142"/>
    <tableColumn id="14" xr3:uid="{E927C1AC-1FBB-4901-A3F7-5DED20C757DE}" name="Late miscarriage (20-23 weeks) percentage - 95% lower CI" dataDxfId="141"/>
    <tableColumn id="15" xr3:uid="{1C318107-54C5-4E6B-8F3D-2218029E076C}" name="Late miscarriage (20-23 weeks) percentage - 95% upper CI" dataDxfId="140"/>
    <tableColumn id="16" xr3:uid="{9F5CC19C-9298-4DA1-86BD-BE15D00B485F}" name="Termination percentage" dataDxfId="139"/>
    <tableColumn id="17" xr3:uid="{977E49A5-578D-4A0C-B17C-E7416C4D5416}" name="Termination percentage - 95% lower CI" dataDxfId="138"/>
    <tableColumn id="18" xr3:uid="{F61C5739-F75C-477E-BD74-4C79793BAADF}" name="Termination percentage - 95% upper CI" dataDxfId="137"/>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CEAAAB1-BB06-4C79-ABCB-26F49F88D391}" name="Table4" displayName="Table4" ref="A3:I18" totalsRowShown="0" headerRowDxfId="136" dataDxfId="135">
  <autoFilter ref="A3:I18" xr:uid="{ECEAAAB1-BB06-4C79-ABCB-26F49F88D39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54980D9C-D5DD-4D44-9A22-8728675F8952}" name="Time of first detection" dataDxfId="134" totalsRowDxfId="133"/>
    <tableColumn id="2" xr3:uid="{29C74705-95BE-4DE7-8A94-47F8080AE480}" name="Pregnancy outcome" dataDxfId="132" totalsRowDxfId="131"/>
    <tableColumn id="3" xr3:uid="{B165BDAC-D235-4BF0-A318-42CB03E6A6CA}" name="Total babies" dataDxfId="130" totalsRowDxfId="129"/>
    <tableColumn id="4" xr3:uid="{952124C0-EB3A-4B4F-B7B5-EF66DCB4A1AA}" name="Percentage by first detection time" dataDxfId="128" totalsRowDxfId="127"/>
    <tableColumn id="5" xr3:uid="{1408890F-F6ED-4153-93CC-CFCCE7672AEA}" name="Percentage by first detection time - 95% lower CI" dataDxfId="126" totalsRowDxfId="125"/>
    <tableColumn id="6" xr3:uid="{E4D2CC82-6FA1-4DF6-9881-37CA4700B5CE}" name="Percentage by first detection time - 95% upper CI" dataDxfId="124" totalsRowDxfId="123"/>
    <tableColumn id="7" xr3:uid="{85AC74C4-EF1A-4030-8024-3FCDDEB62328}" name="Percentage by outcome" dataDxfId="122" totalsRowDxfId="121"/>
    <tableColumn id="8" xr3:uid="{AFC89F90-EB95-424C-9F99-AA75C8D50634}" name="Percentage by outcome - 95% lower CI" dataDxfId="120" totalsRowDxfId="119"/>
    <tableColumn id="9" xr3:uid="{D2A1199D-607D-41B3-95D2-DE1D70405A68}" name="Percentage by outcome - 95% upper CI" dataDxfId="118" totalsRowDxfId="117"/>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8BE649E-639C-46BF-9271-63DAE47A5936}" name="Table5" displayName="Table5" ref="A3:N18" totalsRowShown="0" headerRowDxfId="116" dataDxfId="115">
  <autoFilter ref="A3:N18" xr:uid="{88BE649E-639C-46BF-9271-63DAE47A593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D571DF3F-7BD5-48A4-AC2C-DCB63FC64285}" name="Timing of confirmation" dataDxfId="114"/>
    <tableColumn id="2" xr3:uid="{E92E1011-9AA3-4E77-BC59-40EB10CA3A6C}" name="Pregnancy outcome" dataDxfId="113"/>
    <tableColumn id="3" xr3:uid="{F5D39DF6-2D7A-4BB9-853E-C3F2FC42FEA0}" name="Down's syndrome total" dataDxfId="112"/>
    <tableColumn id="4" xr3:uid="{E96B7DF9-F1B6-4DC3-8F3E-35386884C14A}" name="Down's syndrome percentage" dataDxfId="111"/>
    <tableColumn id="5" xr3:uid="{219B1300-4215-43C3-92FB-DDF687070FB7}" name="Down's syndrome percentage - 95% lower CI" dataDxfId="110"/>
    <tableColumn id="6" xr3:uid="{C0199A80-5BEF-4939-8944-BC0FB56EFCE1}" name="Down's syndrome percentage - 95% upper CI" dataDxfId="109"/>
    <tableColumn id="7" xr3:uid="{EEA16B3F-6226-4ADA-A198-293307327F03}" name="Edwards' syndrome total" dataDxfId="108"/>
    <tableColumn id="8" xr3:uid="{2B4AA882-D1C7-4A70-9448-729C05F12018}" name="Edwards' syndrome percentage" dataDxfId="107"/>
    <tableColumn id="9" xr3:uid="{0FEA3731-7A2E-40D7-B31F-B761974F76DB}" name="Edwards' syndrome percentage - 95% lower CI" dataDxfId="106"/>
    <tableColumn id="10" xr3:uid="{6AE5CDE9-76D6-474A-800F-42F3A9B856B3}" name="Edwards' syndrome percentage - 95% upper CI" dataDxfId="105"/>
    <tableColumn id="11" xr3:uid="{EF378C58-4FEA-4C46-8098-8FC0ADF2B482}" name="Patau's syndrome total" dataDxfId="104"/>
    <tableColumn id="12" xr3:uid="{BC25DB19-5552-4CBF-BEB7-61B582F77838}" name="Patau's syndrome percentage" dataDxfId="103"/>
    <tableColumn id="13" xr3:uid="{E6B30EC4-D948-4D5B-B6E9-57A557C60EA1}" name="Patau's syndrome percentage - 95% lower CI" dataDxfId="102"/>
    <tableColumn id="14" xr3:uid="{24D54D5A-9A52-4532-B239-40C9DF3E57CC}" name="Patau's syndrome percentage - 95% upper CI" dataDxfId="101"/>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BE03E9C-84A4-44AB-866B-FF08840909B5}" name="Table6" displayName="Table6" ref="A3:N13" totalsRowShown="0" headerRowDxfId="100" dataDxfId="99">
  <autoFilter ref="A3:N13" xr:uid="{1BE03E9C-84A4-44AB-866B-FF08840909B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41F47A1D-1DE8-4E70-97DD-D5961314B182}" name="Congenital anomaly subgroup" dataDxfId="98" totalsRowDxfId="97"/>
    <tableColumn id="2" xr3:uid="{1FB7CE61-E311-4155-B238-79581011C81C}" name="Total babies" dataDxfId="96" totalsRowDxfId="95"/>
    <tableColumn id="3" xr3:uid="{296B5064-29D8-4B98-B6AD-D6E0AE2B088F}" name="Number detected antenatally" dataDxfId="94" totalsRowDxfId="93"/>
    <tableColumn id="4" xr3:uid="{CCED4DBC-DE35-4D79-B9AD-B25871D08F48}" name="Number detected postnatally" dataDxfId="92" totalsRowDxfId="91"/>
    <tableColumn id="5" xr3:uid="{2F536C14-F2DB-4CDE-87D2-B5EB3F33AF18}" name="Number detection time unknown" dataDxfId="90" totalsRowDxfId="89"/>
    <tableColumn id="6" xr3:uid="{4EB8AF8A-BB07-442D-A95B-55533050D7B8}" name="Percentage detected antenatally" dataDxfId="88" totalsRowDxfId="87"/>
    <tableColumn id="7" xr3:uid="{6C8EB21C-8EBC-4155-8FDD-6A7FD946F249}" name="Percentage detected antenatally - 95% lower CI" dataDxfId="86" totalsRowDxfId="85"/>
    <tableColumn id="8" xr3:uid="{D42B85CD-6100-4E15-A23A-E94BF7C3CF03}" name="Percentage detected antenatally - 95% upper CI" dataDxfId="84" totalsRowDxfId="83"/>
    <tableColumn id="9" xr3:uid="{E38788C9-5B29-4F8D-BF32-D19717CE980D}" name="Percentage detected postnatally" dataDxfId="82" totalsRowDxfId="81"/>
    <tableColumn id="10" xr3:uid="{FF5B80CA-07D7-4939-909C-3D38B337647E}" name="Percentage detected postnatally - 95% lower CI" dataDxfId="80" totalsRowDxfId="79"/>
    <tableColumn id="11" xr3:uid="{953D41F8-B4F6-46E5-80D4-EA1C14A4DF22}" name="Percentage detected postnatally - 95% upper CI" dataDxfId="78" totalsRowDxfId="77"/>
    <tableColumn id="12" xr3:uid="{B9B6C043-9FC3-46E3-B940-3B2973078C0A}" name="Percentage detection time unknown" dataDxfId="76" totalsRowDxfId="75"/>
    <tableColumn id="13" xr3:uid="{2E7FF924-7BD1-4AE2-98F0-20CD7D83DD92}" name="Percentage detection time unknown - 95% lower CI" dataDxfId="74" totalsRowDxfId="73"/>
    <tableColumn id="14" xr3:uid="{5CFE84E2-EDA5-493A-9266-8B2C700BF46D}" name="Percentage detection time unknown - 95% upper CI" dataDxfId="72" totalsRowDxfId="71"/>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6ED457A-028C-4004-BCB4-7CF3575F2908}" name="Table7" displayName="Table7" ref="A3:N14" totalsRowShown="0" headerRowDxfId="70" dataDxfId="69">
  <autoFilter ref="A3:N14" xr:uid="{46ED457A-028C-4004-BCB4-7CF3575F290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4AEC9ECE-907B-4A45-A8B8-5BBE23CA8EC1}" name="Region" dataDxfId="68"/>
    <tableColumn id="2" xr3:uid="{D46CF9AB-CA32-4B91-83DE-2F8749962553}" name="Total babies with at least one trisomy (T21, T18, T13)" dataDxfId="67"/>
    <tableColumn id="3" xr3:uid="{66FE2FC8-D023-4E8A-A802-756802E23A28}" name="Confirmed antenatally" dataDxfId="66"/>
    <tableColumn id="4" xr3:uid="{47A1F7AD-C8E6-4386-A5D1-8D125832AC0B}" name="Confirmed antenatally percentage" dataDxfId="65"/>
    <tableColumn id="5" xr3:uid="{E95D9547-0C06-47C1-88A6-8EF017FD379F}" name="Confirmed antenatally percentage - 95% lower CI" dataDxfId="64"/>
    <tableColumn id="6" xr3:uid="{3C08A0CE-7748-4866-9037-CE34BF6E5280}" name="Confirmed antenatally percentage - 95% upper CI" dataDxfId="63"/>
    <tableColumn id="7" xr3:uid="{5E993C88-9D21-4ECE-A5F7-1225170D631B}" name="Confirmed postnatally" dataDxfId="62"/>
    <tableColumn id="8" xr3:uid="{68D7C76D-F5DB-4301-A21C-390B8F1E899A}" name="Confirmed postnatally percentage" dataDxfId="61"/>
    <tableColumn id="9" xr3:uid="{6EA15ADB-4854-494E-B17B-6889116FB0E5}" name="Confirmed postnatally percentage - 95% lower CI" dataDxfId="60"/>
    <tableColumn id="10" xr3:uid="{A918A02D-A335-4451-B69E-3EB4F04359CB}" name="Confirmed postnatally percentage - 95% upper CI" dataDxfId="59"/>
    <tableColumn id="11" xr3:uid="{95556C30-B5B7-4BB8-8404-74C8BF96641E}" name="Confirmation unknown" dataDxfId="58"/>
    <tableColumn id="12" xr3:uid="{364015D7-9CD1-450C-B30D-BF8D58E47A57}" name="Confirmation unknown percentage" dataDxfId="57"/>
    <tableColumn id="13" xr3:uid="{6521E60E-B30F-4F37-811B-C6862792AB5B}" name="Confirmation unknown percentage - 95% lower CI" dataDxfId="56"/>
    <tableColumn id="14" xr3:uid="{67839C5F-1EB6-4FA2-84CE-35DEB4A5278E}" name="Confirmation unknown percentage - 95% upper CI" dataDxfId="55"/>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4284970-B19B-470D-A5B7-36A2F466432B}" name="Table8" displayName="Table8" ref="A3:I14" totalsRowShown="0" headerRowDxfId="54" dataDxfId="53">
  <autoFilter ref="A3:I14" xr:uid="{64284970-B19B-470D-A5B7-36A2F466432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A81DBC0-017F-4EB6-A2E4-2D0E694413E6}" name="Congenital anomaly subgroup" dataDxfId="52" totalsRowDxfId="51"/>
    <tableColumn id="2" xr3:uid="{821E28E5-2CEC-41F9-BEA1-52E797A8C5EB}" name="Number of perinatal deaths" dataDxfId="50" totalsRowDxfId="49"/>
    <tableColumn id="3" xr3:uid="{E5C23488-5EFA-4E45-AE81-0031E7FB05B4}" name="Perinatal mortality prevalence (per 10,000 total births)" dataDxfId="48" totalsRowDxfId="47"/>
    <tableColumn id="4" xr3:uid="{281BD31A-6392-4A1B-88A4-ADBB853E7877}" name="Perinatal mortality prevalence - 95% lower CI" dataDxfId="46" totalsRowDxfId="45"/>
    <tableColumn id="5" xr3:uid="{BEF37BE1-DF38-4D4C-BF1D-DD746D70D646}" name="Perinatal mortality prevalence - 95% upper CI" dataDxfId="44" totalsRowDxfId="43"/>
    <tableColumn id="6" xr3:uid="{56996B7A-119E-4339-831A-7FAE668E9B0C}" name="Number of infant deaths" dataDxfId="42" totalsRowDxfId="41"/>
    <tableColumn id="7" xr3:uid="{DA500CDF-57D0-4F3A-9CE3-BB323271CDFD}" name="Infant mortality prevalence (per 10,000 live births)" dataDxfId="40" totalsRowDxfId="39"/>
    <tableColumn id="8" xr3:uid="{13CA0461-908C-465C-A08F-1D1BD1500AA2}" name="Infant mortality prevalence - 95% lower CI" dataDxfId="38" totalsRowDxfId="37"/>
    <tableColumn id="9" xr3:uid="{AD199FE8-8B52-4A53-9A63-A27C25ED6A5D}" name="Infant mortality prevalence - 95% upper CI" dataDxfId="36" totalsRowDxfId="35"/>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nationalarchives.gov.uk/doc/open-government-licence" TargetMode="External"/><Relationship Id="rId1" Type="http://schemas.openxmlformats.org/officeDocument/2006/relationships/hyperlink" Target="mailto:psi@nationalarchives.gsi.gov.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9:AX60"/>
  <sheetViews>
    <sheetView showGridLines="0" tabSelected="1" workbookViewId="0">
      <selection activeCell="A13" sqref="A13"/>
    </sheetView>
  </sheetViews>
  <sheetFormatPr defaultColWidth="11.54296875" defaultRowHeight="14.5" x14ac:dyDescent="0.35"/>
  <cols>
    <col min="1" max="1" width="13.6328125" customWidth="1"/>
    <col min="2" max="2" width="185.6328125" customWidth="1"/>
  </cols>
  <sheetData>
    <row r="9" spans="1:1" ht="38" customHeight="1" x14ac:dyDescent="0.6">
      <c r="A9" s="1" t="s">
        <v>0</v>
      </c>
    </row>
    <row r="10" spans="1:1" ht="18" x14ac:dyDescent="0.4">
      <c r="A10" s="2" t="s">
        <v>1</v>
      </c>
    </row>
    <row r="11" spans="1:1" x14ac:dyDescent="0.35">
      <c r="A11" s="3" t="s">
        <v>2</v>
      </c>
    </row>
    <row r="12" spans="1:1" x14ac:dyDescent="0.35">
      <c r="A12" s="3" t="s">
        <v>3</v>
      </c>
    </row>
    <row r="13" spans="1:1" x14ac:dyDescent="0.35">
      <c r="A13" s="4" t="str">
        <f>HYPERLINK("https://digital.nhs.uk/data-and-information/publications/statistical/ncardrs-congenital-anomaly-statistics-annual-data/ncardrs-congenital-anomaly-statistics-report-2021")</f>
        <v>https://digital.nhs.uk/data-and-information/publications/statistical/ncardrs-congenital-anomaly-statistics-annual-data/ncardrs-congenital-anomaly-statistics-report-2021</v>
      </c>
    </row>
    <row r="15" spans="1:1" ht="18" x14ac:dyDescent="0.4">
      <c r="A15" s="2" t="s">
        <v>4</v>
      </c>
    </row>
    <row r="16" spans="1:1" x14ac:dyDescent="0.35">
      <c r="A16" s="3" t="s">
        <v>5</v>
      </c>
    </row>
    <row r="17" spans="1:50" x14ac:dyDescent="0.35">
      <c r="A17" s="4" t="str">
        <f>HYPERLINK("#'Data table 1'!A1", "Data table 1")</f>
        <v>Data table 1</v>
      </c>
      <c r="B17" s="3" t="s">
        <v>6</v>
      </c>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4" t="str">
        <f>HYPERLINK("#'Data table 2a'!A1", "Data table 2a")</f>
        <v>Data table 2a</v>
      </c>
      <c r="B18" s="3" t="s">
        <v>7</v>
      </c>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4" t="str">
        <f>HYPERLINK("#'Data table 2b'!A1", "Data table 2b")</f>
        <v>Data table 2b</v>
      </c>
      <c r="B19" s="3" t="s">
        <v>8</v>
      </c>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4" t="str">
        <f>HYPERLINK("#'Data table 3'!A1", "Data table 3")</f>
        <v>Data table 3</v>
      </c>
      <c r="B20" s="3" t="s">
        <v>9</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4" t="str">
        <f>HYPERLINK("#'Data table 4'!A1", "Data table 4")</f>
        <v>Data table 4</v>
      </c>
      <c r="B21" s="3" t="s">
        <v>10</v>
      </c>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4" t="str">
        <f>HYPERLINK("#'Data table 5'!A1", "Data table 5")</f>
        <v>Data table 5</v>
      </c>
      <c r="B22" s="3" t="s">
        <v>11</v>
      </c>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4" t="str">
        <f>HYPERLINK("#'Data table 6'!A1", "Data table 6")</f>
        <v>Data table 6</v>
      </c>
      <c r="B23" s="3" t="s">
        <v>12</v>
      </c>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4" t="str">
        <f>HYPERLINK("#'Data table 7'!A1", "Data table 7")</f>
        <v>Data table 7</v>
      </c>
      <c r="B24" s="3" t="s">
        <v>13</v>
      </c>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4" t="str">
        <f>HYPERLINK("#'Data table 8'!A1", "Data table 8")</f>
        <v>Data table 8</v>
      </c>
      <c r="B25" s="3" t="s">
        <v>14</v>
      </c>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4" t="str">
        <f>HYPERLINK("#'Data table 9'!A1", "Data table 9")</f>
        <v>Data table 9</v>
      </c>
      <c r="B26" s="3" t="s">
        <v>15</v>
      </c>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4" t="str">
        <f>HYPERLINK("#'Data table 10'!A1", "Data table 10")</f>
        <v>Data table 10</v>
      </c>
      <c r="B27" s="3" t="s">
        <v>16</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4" t="str">
        <f>HYPERLINK("#'Data table 11'!A1", "Data table 11")</f>
        <v>Data table 11</v>
      </c>
      <c r="B28" s="3" t="s">
        <v>17</v>
      </c>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4"/>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s="10" customFormat="1" ht="15" customHeight="1" x14ac:dyDescent="0.3">
      <c r="A30" s="43" t="s">
        <v>286</v>
      </c>
      <c r="B30" s="43"/>
    </row>
    <row r="31" spans="1:50" s="10" customFormat="1" ht="14" customHeight="1" x14ac:dyDescent="0.3">
      <c r="A31" s="19" t="s">
        <v>287</v>
      </c>
      <c r="B31" s="12"/>
    </row>
    <row r="32" spans="1:50" s="10" customFormat="1" ht="14" customHeight="1" x14ac:dyDescent="0.3">
      <c r="A32" s="19" t="s">
        <v>288</v>
      </c>
      <c r="B32" s="19"/>
    </row>
    <row r="33" spans="1:7" s="10" customFormat="1" ht="14" x14ac:dyDescent="0.3">
      <c r="A33" s="44"/>
      <c r="B33" s="44"/>
    </row>
    <row r="34" spans="1:7" s="10" customFormat="1" ht="15" customHeight="1" x14ac:dyDescent="0.3">
      <c r="A34" s="43" t="s">
        <v>307</v>
      </c>
      <c r="B34" s="43"/>
    </row>
    <row r="35" spans="1:7" s="10" customFormat="1" ht="15" customHeight="1" x14ac:dyDescent="0.3">
      <c r="A35" s="19" t="s">
        <v>289</v>
      </c>
      <c r="B35" s="19"/>
    </row>
    <row r="36" spans="1:7" s="10" customFormat="1" ht="14.25" customHeight="1" x14ac:dyDescent="0.3">
      <c r="A36" s="19" t="s">
        <v>290</v>
      </c>
      <c r="B36" s="12"/>
    </row>
    <row r="37" spans="1:7" s="10" customFormat="1" ht="14.25" customHeight="1" x14ac:dyDescent="0.3">
      <c r="A37" s="19" t="s">
        <v>304</v>
      </c>
      <c r="B37" s="12"/>
    </row>
    <row r="38" spans="1:7" s="10" customFormat="1" ht="14.25" customHeight="1" x14ac:dyDescent="0.3">
      <c r="A38" s="19" t="s">
        <v>291</v>
      </c>
      <c r="B38" s="19"/>
    </row>
    <row r="39" spans="1:7" s="10" customFormat="1" ht="14.25" customHeight="1" x14ac:dyDescent="0.3">
      <c r="A39" s="19"/>
      <c r="B39" s="12"/>
    </row>
    <row r="40" spans="1:7" s="10" customFormat="1" ht="14.25" customHeight="1" x14ac:dyDescent="0.3">
      <c r="A40" s="19" t="s">
        <v>292</v>
      </c>
      <c r="B40" s="19"/>
    </row>
    <row r="41" spans="1:7" s="10" customFormat="1" ht="14.25" customHeight="1" x14ac:dyDescent="0.3">
      <c r="A41" s="19"/>
      <c r="B41" s="12"/>
    </row>
    <row r="42" spans="1:7" s="10" customFormat="1" ht="14.25" customHeight="1" x14ac:dyDescent="0.3">
      <c r="A42" s="9" t="s">
        <v>306</v>
      </c>
      <c r="B42" s="12"/>
    </row>
    <row r="43" spans="1:7" s="10" customFormat="1" ht="14.25" customHeight="1" x14ac:dyDescent="0.3">
      <c r="A43" s="13" t="s">
        <v>293</v>
      </c>
      <c r="B43" s="13"/>
    </row>
    <row r="44" spans="1:7" s="10" customFormat="1" ht="14.25" customHeight="1" x14ac:dyDescent="0.3">
      <c r="A44" s="13" t="s">
        <v>294</v>
      </c>
      <c r="B44" s="13"/>
    </row>
    <row r="45" spans="1:7" s="10" customFormat="1" ht="14.25" customHeight="1" x14ac:dyDescent="0.3">
      <c r="A45" s="13" t="s">
        <v>295</v>
      </c>
      <c r="B45" s="13"/>
    </row>
    <row r="46" spans="1:7" s="10" customFormat="1" ht="14.25" customHeight="1" x14ac:dyDescent="0.3">
      <c r="A46" s="13" t="s">
        <v>296</v>
      </c>
      <c r="B46" s="13"/>
    </row>
    <row r="47" spans="1:7" s="10" customFormat="1" ht="14.25" customHeight="1" x14ac:dyDescent="0.3">
      <c r="A47" s="13"/>
      <c r="B47" s="11"/>
    </row>
    <row r="48" spans="1:7" s="10" customFormat="1" ht="15.65" customHeight="1" x14ac:dyDescent="0.3">
      <c r="A48" s="19" t="s">
        <v>297</v>
      </c>
      <c r="B48" s="19"/>
      <c r="G48" s="14"/>
    </row>
    <row r="49" spans="1:7" s="10" customFormat="1" ht="14.25" customHeight="1" x14ac:dyDescent="0.3">
      <c r="A49" s="19" t="s">
        <v>305</v>
      </c>
      <c r="B49" s="19"/>
      <c r="G49" s="14"/>
    </row>
    <row r="50" spans="1:7" s="10" customFormat="1" ht="14.25" customHeight="1" x14ac:dyDescent="0.3">
      <c r="A50" s="42"/>
      <c r="B50" s="42"/>
      <c r="G50" s="15"/>
    </row>
    <row r="51" spans="1:7" s="10" customFormat="1" ht="14.25" customHeight="1" x14ac:dyDescent="0.3">
      <c r="A51" s="42"/>
      <c r="B51" s="42"/>
      <c r="G51" s="15"/>
    </row>
    <row r="52" spans="1:7" s="10" customFormat="1" ht="14.25" customHeight="1" x14ac:dyDescent="0.3">
      <c r="A52" s="42"/>
      <c r="B52" s="42"/>
      <c r="G52" s="15"/>
    </row>
    <row r="53" spans="1:7" s="10" customFormat="1" ht="14.25" customHeight="1" x14ac:dyDescent="0.3">
      <c r="A53" s="42"/>
      <c r="B53" s="42"/>
      <c r="G53" s="16"/>
    </row>
    <row r="54" spans="1:7" s="10" customFormat="1" ht="15.5" x14ac:dyDescent="0.3">
      <c r="A54" s="22" t="s">
        <v>298</v>
      </c>
      <c r="B54" s="19"/>
      <c r="G54" s="15"/>
    </row>
    <row r="55" spans="1:7" s="10" customFormat="1" ht="14" customHeight="1" x14ac:dyDescent="0.3">
      <c r="A55" s="21" t="s">
        <v>299</v>
      </c>
      <c r="B55" s="20"/>
      <c r="G55" s="17"/>
    </row>
    <row r="56" spans="1:7" s="10" customFormat="1" ht="15" customHeight="1" x14ac:dyDescent="0.3">
      <c r="A56" s="24" t="s">
        <v>300</v>
      </c>
      <c r="B56" s="23"/>
      <c r="G56" s="17"/>
    </row>
    <row r="57" spans="1:7" s="10" customFormat="1" ht="15" customHeight="1" x14ac:dyDescent="0.3">
      <c r="A57" s="13" t="s">
        <v>301</v>
      </c>
      <c r="B57" s="12"/>
      <c r="G57" s="17"/>
    </row>
    <row r="58" spans="1:7" s="10" customFormat="1" ht="15" customHeight="1" x14ac:dyDescent="0.3">
      <c r="A58" s="13" t="s">
        <v>302</v>
      </c>
      <c r="B58" s="12"/>
      <c r="G58" s="18"/>
    </row>
    <row r="59" spans="1:7" s="10" customFormat="1" ht="15" customHeight="1" x14ac:dyDescent="0.3">
      <c r="A59" s="13" t="s">
        <v>303</v>
      </c>
      <c r="B59" s="12"/>
      <c r="G59" s="15"/>
    </row>
    <row r="60" spans="1:7" s="10" customFormat="1" ht="15.5" x14ac:dyDescent="0.3">
      <c r="G60" s="15"/>
    </row>
  </sheetData>
  <mergeCells count="7">
    <mergeCell ref="A50:B50"/>
    <mergeCell ref="A51:B51"/>
    <mergeCell ref="A52:B52"/>
    <mergeCell ref="A53:B53"/>
    <mergeCell ref="A30:B30"/>
    <mergeCell ref="A33:B33"/>
    <mergeCell ref="A34:B34"/>
  </mergeCells>
  <hyperlinks>
    <hyperlink ref="A59" r:id="rId1" display="mailto:psi@nationalarchives.gsi.gov.uk" xr:uid="{020A6081-7C4E-43F2-9033-EF97EC8BF08A}"/>
    <hyperlink ref="A56" r:id="rId2" display="http://www.nationalarchives.gov.uk/doc/open-government-licence" xr:uid="{432CA1F1-155A-4C81-AC0F-9BE7AAC3167A}"/>
  </hyperlinks>
  <pageMargins left="0.7" right="0.7" top="0.75" bottom="0.75" header="0.3" footer="0.3"/>
  <pageSetup paperSize="9" orientation="portrait" horizontalDpi="300" verticalDpi="30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X150"/>
  <sheetViews>
    <sheetView workbookViewId="0"/>
  </sheetViews>
  <sheetFormatPr defaultColWidth="11.54296875" defaultRowHeight="14.5" x14ac:dyDescent="0.35"/>
  <cols>
    <col min="1" max="1" width="33.6328125" customWidth="1"/>
    <col min="2" max="14" width="17.36328125" customWidth="1"/>
    <col min="15" max="25" width="15.6328125" customWidth="1"/>
  </cols>
  <sheetData>
    <row r="1" spans="1:50" ht="15.5" x14ac:dyDescent="0.35">
      <c r="A1" s="5" t="s">
        <v>244</v>
      </c>
    </row>
    <row r="2" spans="1:50" x14ac:dyDescent="0.3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ht="56" x14ac:dyDescent="0.35">
      <c r="A3" s="6" t="s">
        <v>154</v>
      </c>
      <c r="B3" s="6" t="s">
        <v>173</v>
      </c>
      <c r="C3" s="6" t="s">
        <v>232</v>
      </c>
      <c r="D3" s="6" t="s">
        <v>233</v>
      </c>
      <c r="E3" s="6" t="s">
        <v>234</v>
      </c>
      <c r="F3" s="6" t="s">
        <v>235</v>
      </c>
      <c r="G3" s="6" t="s">
        <v>236</v>
      </c>
      <c r="H3" s="6" t="s">
        <v>237</v>
      </c>
      <c r="I3" s="6" t="s">
        <v>238</v>
      </c>
      <c r="J3" s="6" t="s">
        <v>239</v>
      </c>
      <c r="K3" s="6" t="s">
        <v>240</v>
      </c>
      <c r="L3" s="6" t="s">
        <v>241</v>
      </c>
      <c r="M3" s="6" t="s">
        <v>242</v>
      </c>
      <c r="N3" s="6" t="s">
        <v>243</v>
      </c>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row>
    <row r="4" spans="1:50" x14ac:dyDescent="0.35">
      <c r="A4" s="3" t="s">
        <v>157</v>
      </c>
      <c r="B4" s="8">
        <v>229</v>
      </c>
      <c r="C4" s="8">
        <v>132</v>
      </c>
      <c r="D4" s="7">
        <v>57.6</v>
      </c>
      <c r="E4" s="7">
        <v>51.2</v>
      </c>
      <c r="F4" s="7">
        <v>63.9</v>
      </c>
      <c r="G4" s="8">
        <v>97</v>
      </c>
      <c r="H4" s="7">
        <v>42.4</v>
      </c>
      <c r="I4" s="7">
        <v>36.1</v>
      </c>
      <c r="J4" s="7">
        <v>48.8</v>
      </c>
      <c r="K4" s="8">
        <v>0</v>
      </c>
      <c r="L4" s="7">
        <v>0</v>
      </c>
      <c r="M4" s="7">
        <v>0</v>
      </c>
      <c r="N4" s="7">
        <v>1.6</v>
      </c>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row>
    <row r="5" spans="1:50" x14ac:dyDescent="0.35">
      <c r="A5" s="3" t="s">
        <v>158</v>
      </c>
      <c r="B5" s="8">
        <v>289</v>
      </c>
      <c r="C5" s="8">
        <v>195</v>
      </c>
      <c r="D5" s="7">
        <v>67.5</v>
      </c>
      <c r="E5" s="7">
        <v>61.9</v>
      </c>
      <c r="F5" s="7">
        <v>72.599999999999994</v>
      </c>
      <c r="G5" s="8">
        <v>89</v>
      </c>
      <c r="H5" s="7">
        <v>30.8</v>
      </c>
      <c r="I5" s="7">
        <v>25.8</v>
      </c>
      <c r="J5" s="7">
        <v>36.299999999999997</v>
      </c>
      <c r="K5" s="8">
        <v>5</v>
      </c>
      <c r="L5" s="7">
        <v>1.7</v>
      </c>
      <c r="M5" s="7">
        <v>0.7</v>
      </c>
      <c r="N5" s="7">
        <v>4</v>
      </c>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row>
    <row r="6" spans="1:50" x14ac:dyDescent="0.35">
      <c r="A6" s="3" t="s">
        <v>159</v>
      </c>
      <c r="B6" s="8">
        <v>792</v>
      </c>
      <c r="C6" s="8">
        <v>562</v>
      </c>
      <c r="D6" s="7">
        <v>71</v>
      </c>
      <c r="E6" s="7">
        <v>67.7</v>
      </c>
      <c r="F6" s="7">
        <v>74</v>
      </c>
      <c r="G6" s="8">
        <v>221</v>
      </c>
      <c r="H6" s="7">
        <v>27.9</v>
      </c>
      <c r="I6" s="7">
        <v>24.9</v>
      </c>
      <c r="J6" s="7">
        <v>31.1</v>
      </c>
      <c r="K6" s="8">
        <v>9</v>
      </c>
      <c r="L6" s="7">
        <v>1.1000000000000001</v>
      </c>
      <c r="M6" s="7">
        <v>0.6</v>
      </c>
      <c r="N6" s="7">
        <v>2.1</v>
      </c>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1:50" x14ac:dyDescent="0.35">
      <c r="A7" s="3" t="s">
        <v>160</v>
      </c>
      <c r="B7" s="8">
        <v>283</v>
      </c>
      <c r="C7" s="8">
        <v>153</v>
      </c>
      <c r="D7" s="7">
        <v>54.1</v>
      </c>
      <c r="E7" s="7">
        <v>48.2</v>
      </c>
      <c r="F7" s="7">
        <v>59.8</v>
      </c>
      <c r="G7" s="8">
        <v>126</v>
      </c>
      <c r="H7" s="7">
        <v>44.5</v>
      </c>
      <c r="I7" s="7">
        <v>38.799999999999997</v>
      </c>
      <c r="J7" s="7">
        <v>50.3</v>
      </c>
      <c r="K7" s="8">
        <v>4</v>
      </c>
      <c r="L7" s="7">
        <v>1.4</v>
      </c>
      <c r="M7" s="7">
        <v>0.6</v>
      </c>
      <c r="N7" s="7">
        <v>3.6</v>
      </c>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50" x14ac:dyDescent="0.35">
      <c r="A8" s="3" t="s">
        <v>161</v>
      </c>
      <c r="B8" s="8">
        <v>91</v>
      </c>
      <c r="C8" s="8">
        <v>46</v>
      </c>
      <c r="D8" s="7">
        <v>50.5</v>
      </c>
      <c r="E8" s="7">
        <v>40.5</v>
      </c>
      <c r="F8" s="7">
        <v>60.6</v>
      </c>
      <c r="G8" s="8">
        <v>45</v>
      </c>
      <c r="H8" s="7">
        <v>49.5</v>
      </c>
      <c r="I8" s="7">
        <v>39.4</v>
      </c>
      <c r="J8" s="7">
        <v>59.5</v>
      </c>
      <c r="K8" s="8">
        <v>0</v>
      </c>
      <c r="L8" s="7">
        <v>0</v>
      </c>
      <c r="M8" s="7">
        <v>0</v>
      </c>
      <c r="N8" s="7">
        <v>4.0999999999999996</v>
      </c>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row>
    <row r="9" spans="1:50" x14ac:dyDescent="0.35">
      <c r="A9" s="3" t="s">
        <v>162</v>
      </c>
      <c r="B9" s="8">
        <v>193</v>
      </c>
      <c r="C9" s="8">
        <v>136</v>
      </c>
      <c r="D9" s="7">
        <v>70.5</v>
      </c>
      <c r="E9" s="7">
        <v>63.7</v>
      </c>
      <c r="F9" s="7">
        <v>76.5</v>
      </c>
      <c r="G9" s="8">
        <v>57</v>
      </c>
      <c r="H9" s="7">
        <v>29.5</v>
      </c>
      <c r="I9" s="7">
        <v>23.5</v>
      </c>
      <c r="J9" s="7">
        <v>36.299999999999997</v>
      </c>
      <c r="K9" s="8">
        <v>0</v>
      </c>
      <c r="L9" s="7">
        <v>0</v>
      </c>
      <c r="M9" s="7">
        <v>0</v>
      </c>
      <c r="N9" s="7">
        <v>2</v>
      </c>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x14ac:dyDescent="0.35">
      <c r="A10" s="3" t="s">
        <v>163</v>
      </c>
      <c r="B10" s="8">
        <v>125</v>
      </c>
      <c r="C10" s="8">
        <v>92</v>
      </c>
      <c r="D10" s="7">
        <v>73.599999999999994</v>
      </c>
      <c r="E10" s="7">
        <v>65.3</v>
      </c>
      <c r="F10" s="7">
        <v>80.5</v>
      </c>
      <c r="G10" s="8">
        <v>28</v>
      </c>
      <c r="H10" s="7">
        <v>22.4</v>
      </c>
      <c r="I10" s="7">
        <v>16</v>
      </c>
      <c r="J10" s="7">
        <v>30.5</v>
      </c>
      <c r="K10" s="8">
        <v>5</v>
      </c>
      <c r="L10" s="7">
        <v>4</v>
      </c>
      <c r="M10" s="7">
        <v>1.7</v>
      </c>
      <c r="N10" s="7">
        <v>9</v>
      </c>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x14ac:dyDescent="0.35">
      <c r="A11" s="3" t="s">
        <v>164</v>
      </c>
      <c r="B11" s="8">
        <v>134</v>
      </c>
      <c r="C11" s="8">
        <v>85</v>
      </c>
      <c r="D11" s="7">
        <v>63.4</v>
      </c>
      <c r="E11" s="7">
        <v>55</v>
      </c>
      <c r="F11" s="7">
        <v>71.099999999999994</v>
      </c>
      <c r="G11" s="8">
        <v>46</v>
      </c>
      <c r="H11" s="7">
        <v>34.299999999999997</v>
      </c>
      <c r="I11" s="7">
        <v>26.8</v>
      </c>
      <c r="J11" s="7">
        <v>42.7</v>
      </c>
      <c r="K11" s="8">
        <v>3</v>
      </c>
      <c r="L11" s="7">
        <v>2.2000000000000002</v>
      </c>
      <c r="M11" s="7">
        <v>0.8</v>
      </c>
      <c r="N11" s="7">
        <v>6.4</v>
      </c>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x14ac:dyDescent="0.35">
      <c r="A12" s="3" t="s">
        <v>165</v>
      </c>
      <c r="B12" s="8">
        <v>241</v>
      </c>
      <c r="C12" s="8">
        <v>149</v>
      </c>
      <c r="D12" s="7">
        <v>61.8</v>
      </c>
      <c r="E12" s="7">
        <v>55.6</v>
      </c>
      <c r="F12" s="7">
        <v>67.7</v>
      </c>
      <c r="G12" s="8">
        <v>89</v>
      </c>
      <c r="H12" s="7">
        <v>36.9</v>
      </c>
      <c r="I12" s="7">
        <v>31.1</v>
      </c>
      <c r="J12" s="7">
        <v>43.2</v>
      </c>
      <c r="K12" s="8">
        <v>3</v>
      </c>
      <c r="L12" s="7">
        <v>1.2</v>
      </c>
      <c r="M12" s="7">
        <v>0.4</v>
      </c>
      <c r="N12" s="7">
        <v>3.6</v>
      </c>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x14ac:dyDescent="0.35">
      <c r="A13" s="3" t="s">
        <v>166</v>
      </c>
      <c r="B13" s="8">
        <v>157</v>
      </c>
      <c r="C13" s="8">
        <v>93</v>
      </c>
      <c r="D13" s="7">
        <v>59.2</v>
      </c>
      <c r="E13" s="7">
        <v>51.4</v>
      </c>
      <c r="F13" s="7">
        <v>66.599999999999994</v>
      </c>
      <c r="G13" s="8">
        <v>62</v>
      </c>
      <c r="H13" s="7">
        <v>39.5</v>
      </c>
      <c r="I13" s="7">
        <v>32.200000000000003</v>
      </c>
      <c r="J13" s="7">
        <v>47.3</v>
      </c>
      <c r="K13" s="8">
        <v>2</v>
      </c>
      <c r="L13" s="7">
        <v>1.3</v>
      </c>
      <c r="M13" s="7">
        <v>0.4</v>
      </c>
      <c r="N13" s="7">
        <v>4.5</v>
      </c>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x14ac:dyDescent="0.35">
      <c r="A14" s="3" t="s">
        <v>186</v>
      </c>
      <c r="B14" s="8">
        <v>2534</v>
      </c>
      <c r="C14" s="8">
        <v>1643</v>
      </c>
      <c r="D14" s="7">
        <v>64.8</v>
      </c>
      <c r="E14" s="7">
        <v>63</v>
      </c>
      <c r="F14" s="7">
        <v>66.7</v>
      </c>
      <c r="G14" s="8">
        <v>860</v>
      </c>
      <c r="H14" s="7">
        <v>33.9</v>
      </c>
      <c r="I14" s="7">
        <v>32.1</v>
      </c>
      <c r="J14" s="7">
        <v>35.799999999999997</v>
      </c>
      <c r="K14" s="8">
        <v>31</v>
      </c>
      <c r="L14" s="7">
        <v>1.2</v>
      </c>
      <c r="M14" s="7">
        <v>0.9</v>
      </c>
      <c r="N14" s="7">
        <v>1.7</v>
      </c>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x14ac:dyDescent="0.35">
      <c r="A15" s="3"/>
      <c r="B15" s="8"/>
      <c r="C15" s="8"/>
      <c r="D15" s="7"/>
      <c r="E15" s="7"/>
      <c r="F15" s="7"/>
      <c r="G15" s="8"/>
      <c r="H15" s="7"/>
      <c r="I15" s="7"/>
      <c r="J15" s="7"/>
      <c r="K15" s="8"/>
      <c r="L15" s="7"/>
      <c r="M15" s="7"/>
      <c r="N15" s="7"/>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x14ac:dyDescent="0.35">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x14ac:dyDescent="0.3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x14ac:dyDescent="0.3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x14ac:dyDescent="0.35">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3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3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3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3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3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3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3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3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3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3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3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3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3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3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3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3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3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3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3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3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x14ac:dyDescent="0.3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x14ac:dyDescent="0.3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x14ac:dyDescent="0.3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x14ac:dyDescent="0.3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x14ac:dyDescent="0.3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x14ac:dyDescent="0.3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x14ac:dyDescent="0.3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x14ac:dyDescent="0.3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x14ac:dyDescent="0.3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x14ac:dyDescent="0.3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x14ac:dyDescent="0.3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x14ac:dyDescent="0.3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x14ac:dyDescent="0.3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x14ac:dyDescent="0.3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x14ac:dyDescent="0.3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x14ac:dyDescent="0.3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x14ac:dyDescent="0.3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x14ac:dyDescent="0.3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x14ac:dyDescent="0.3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x14ac:dyDescent="0.3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x14ac:dyDescent="0.3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x14ac:dyDescent="0.3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x14ac:dyDescent="0.3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x14ac:dyDescent="0.3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x14ac:dyDescent="0.3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x14ac:dyDescent="0.3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x14ac:dyDescent="0.3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x14ac:dyDescent="0.3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x14ac:dyDescent="0.3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x14ac:dyDescent="0.3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x14ac:dyDescent="0.3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x14ac:dyDescent="0.3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x14ac:dyDescent="0.3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x14ac:dyDescent="0.3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x14ac:dyDescent="0.3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x14ac:dyDescent="0.3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x14ac:dyDescent="0.3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x14ac:dyDescent="0.3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x14ac:dyDescent="0.3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x14ac:dyDescent="0.3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x14ac:dyDescent="0.3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x14ac:dyDescent="0.3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x14ac:dyDescent="0.3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x14ac:dyDescent="0.3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x14ac:dyDescent="0.3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x14ac:dyDescent="0.3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x14ac:dyDescent="0.3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x14ac:dyDescent="0.3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x14ac:dyDescent="0.3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x14ac:dyDescent="0.3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x14ac:dyDescent="0.3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x14ac:dyDescent="0.3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x14ac:dyDescent="0.3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x14ac:dyDescent="0.3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x14ac:dyDescent="0.3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x14ac:dyDescent="0.3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x14ac:dyDescent="0.3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x14ac:dyDescent="0.3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x14ac:dyDescent="0.3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x14ac:dyDescent="0.3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x14ac:dyDescent="0.3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x14ac:dyDescent="0.3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x14ac:dyDescent="0.3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x14ac:dyDescent="0.3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x14ac:dyDescent="0.3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x14ac:dyDescent="0.3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x14ac:dyDescent="0.3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x14ac:dyDescent="0.3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x14ac:dyDescent="0.3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x14ac:dyDescent="0.3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x14ac:dyDescent="0.3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x14ac:dyDescent="0.3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x14ac:dyDescent="0.3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x14ac:dyDescent="0.3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x14ac:dyDescent="0.3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x14ac:dyDescent="0.3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x14ac:dyDescent="0.3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x14ac:dyDescent="0.3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x14ac:dyDescent="0.3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x14ac:dyDescent="0.3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x14ac:dyDescent="0.3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x14ac:dyDescent="0.3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x14ac:dyDescent="0.3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x14ac:dyDescent="0.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x14ac:dyDescent="0.3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x14ac:dyDescent="0.3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x14ac:dyDescent="0.3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x14ac:dyDescent="0.3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x14ac:dyDescent="0.3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x14ac:dyDescent="0.3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x14ac:dyDescent="0.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x14ac:dyDescent="0.3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x14ac:dyDescent="0.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x14ac:dyDescent="0.3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x14ac:dyDescent="0.3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x14ac:dyDescent="0.3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x14ac:dyDescent="0.3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x14ac:dyDescent="0.3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row r="150" spans="1:50" x14ac:dyDescent="0.3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row>
  </sheetData>
  <pageMargins left="0.7" right="0.7" top="0.75" bottom="0.75" header="0.3" footer="0.3"/>
  <pageSetup paperSize="9" orientation="portrait" horizontalDpi="300" verticalDpi="300"/>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X149"/>
  <sheetViews>
    <sheetView workbookViewId="0"/>
  </sheetViews>
  <sheetFormatPr defaultColWidth="11.54296875" defaultRowHeight="14.5" x14ac:dyDescent="0.35"/>
  <cols>
    <col min="1" max="1" width="32" customWidth="1"/>
    <col min="2" max="9" width="17.36328125" customWidth="1"/>
    <col min="10" max="25" width="15.6328125" customWidth="1"/>
  </cols>
  <sheetData>
    <row r="1" spans="1:50" ht="15.5" x14ac:dyDescent="0.35">
      <c r="A1" s="5" t="s">
        <v>253</v>
      </c>
    </row>
    <row r="2" spans="1:50" x14ac:dyDescent="0.3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ht="70" x14ac:dyDescent="0.35">
      <c r="A3" s="6" t="s">
        <v>153</v>
      </c>
      <c r="B3" s="6" t="s">
        <v>245</v>
      </c>
      <c r="C3" s="6" t="s">
        <v>246</v>
      </c>
      <c r="D3" s="6" t="s">
        <v>247</v>
      </c>
      <c r="E3" s="6" t="s">
        <v>248</v>
      </c>
      <c r="F3" s="6" t="s">
        <v>249</v>
      </c>
      <c r="G3" s="6" t="s">
        <v>250</v>
      </c>
      <c r="H3" s="6" t="s">
        <v>251</v>
      </c>
      <c r="I3" s="6" t="s">
        <v>252</v>
      </c>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row>
    <row r="4" spans="1:50" x14ac:dyDescent="0.35">
      <c r="A4" s="3" t="s">
        <v>156</v>
      </c>
      <c r="B4" s="8">
        <v>484</v>
      </c>
      <c r="C4" s="7">
        <v>8.1</v>
      </c>
      <c r="D4" s="7">
        <v>7.4</v>
      </c>
      <c r="E4" s="7">
        <v>8.8000000000000007</v>
      </c>
      <c r="F4" s="8">
        <v>555</v>
      </c>
      <c r="G4" s="7">
        <v>9.3000000000000007</v>
      </c>
      <c r="H4" s="7">
        <v>8.6</v>
      </c>
      <c r="I4" s="7">
        <v>10.1</v>
      </c>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row>
    <row r="5" spans="1:50" x14ac:dyDescent="0.35">
      <c r="A5" s="3" t="s">
        <v>59</v>
      </c>
      <c r="B5" s="8">
        <v>190</v>
      </c>
      <c r="C5" s="7">
        <v>3.2</v>
      </c>
      <c r="D5" s="7">
        <v>2.7</v>
      </c>
      <c r="E5" s="7">
        <v>3.7</v>
      </c>
      <c r="F5" s="8">
        <v>292</v>
      </c>
      <c r="G5" s="7">
        <v>4.9000000000000004</v>
      </c>
      <c r="H5" s="7">
        <v>4.4000000000000004</v>
      </c>
      <c r="I5" s="7">
        <v>5.5</v>
      </c>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row>
    <row r="6" spans="1:50" x14ac:dyDescent="0.35">
      <c r="A6" s="3" t="s">
        <v>144</v>
      </c>
      <c r="B6" s="8">
        <v>203</v>
      </c>
      <c r="C6" s="7">
        <v>3.4</v>
      </c>
      <c r="D6" s="7">
        <v>2.9</v>
      </c>
      <c r="E6" s="7">
        <v>3.9</v>
      </c>
      <c r="F6" s="8">
        <v>191</v>
      </c>
      <c r="G6" s="7">
        <v>3.2</v>
      </c>
      <c r="H6" s="7">
        <v>2.8</v>
      </c>
      <c r="I6" s="7">
        <v>3.7</v>
      </c>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1:50" x14ac:dyDescent="0.35">
      <c r="A7" s="3" t="s">
        <v>89</v>
      </c>
      <c r="B7" s="8">
        <v>72</v>
      </c>
      <c r="C7" s="7">
        <v>1.2</v>
      </c>
      <c r="D7" s="7">
        <v>0.9</v>
      </c>
      <c r="E7" s="7">
        <v>1.5</v>
      </c>
      <c r="F7" s="8">
        <v>91</v>
      </c>
      <c r="G7" s="7">
        <v>1.5</v>
      </c>
      <c r="H7" s="7">
        <v>1.2</v>
      </c>
      <c r="I7" s="7">
        <v>1.9</v>
      </c>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50" x14ac:dyDescent="0.35">
      <c r="A8" s="3" t="s">
        <v>43</v>
      </c>
      <c r="B8" s="8">
        <v>76</v>
      </c>
      <c r="C8" s="7">
        <v>1.3</v>
      </c>
      <c r="D8" s="7">
        <v>1</v>
      </c>
      <c r="E8" s="7">
        <v>1.6</v>
      </c>
      <c r="F8" s="8">
        <v>95</v>
      </c>
      <c r="G8" s="7">
        <v>1.6</v>
      </c>
      <c r="H8" s="7">
        <v>1.3</v>
      </c>
      <c r="I8" s="7">
        <v>1.9</v>
      </c>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row>
    <row r="9" spans="1:50" x14ac:dyDescent="0.35">
      <c r="A9" s="3" t="s">
        <v>102</v>
      </c>
      <c r="B9" s="8">
        <v>90</v>
      </c>
      <c r="C9" s="7">
        <v>1.5</v>
      </c>
      <c r="D9" s="7">
        <v>1.2</v>
      </c>
      <c r="E9" s="7">
        <v>1.8</v>
      </c>
      <c r="F9" s="8">
        <v>84</v>
      </c>
      <c r="G9" s="7">
        <v>1.4</v>
      </c>
      <c r="H9" s="7">
        <v>1.1000000000000001</v>
      </c>
      <c r="I9" s="7">
        <v>1.7</v>
      </c>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x14ac:dyDescent="0.35">
      <c r="A10" s="3" t="s">
        <v>114</v>
      </c>
      <c r="B10" s="8">
        <v>45</v>
      </c>
      <c r="C10" s="7">
        <v>0.8</v>
      </c>
      <c r="D10" s="7">
        <v>0.5</v>
      </c>
      <c r="E10" s="7">
        <v>1</v>
      </c>
      <c r="F10" s="8">
        <v>59</v>
      </c>
      <c r="G10" s="7">
        <v>1</v>
      </c>
      <c r="H10" s="7">
        <v>0.8</v>
      </c>
      <c r="I10" s="7">
        <v>1.3</v>
      </c>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x14ac:dyDescent="0.35">
      <c r="A11" s="3" t="s">
        <v>86</v>
      </c>
      <c r="B11" s="8">
        <v>24</v>
      </c>
      <c r="C11" s="7">
        <v>0.4</v>
      </c>
      <c r="D11" s="7">
        <v>0.3</v>
      </c>
      <c r="E11" s="7">
        <v>0.6</v>
      </c>
      <c r="F11" s="8">
        <v>37</v>
      </c>
      <c r="G11" s="7">
        <v>0.6</v>
      </c>
      <c r="H11" s="7">
        <v>0.4</v>
      </c>
      <c r="I11" s="7">
        <v>0.9</v>
      </c>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x14ac:dyDescent="0.35">
      <c r="A12" s="3" t="s">
        <v>83</v>
      </c>
      <c r="B12" s="8">
        <v>27</v>
      </c>
      <c r="C12" s="7">
        <v>0.5</v>
      </c>
      <c r="D12" s="7">
        <v>0.3</v>
      </c>
      <c r="E12" s="7">
        <v>0.7</v>
      </c>
      <c r="F12" s="8">
        <v>29</v>
      </c>
      <c r="G12" s="7">
        <v>0.5</v>
      </c>
      <c r="H12" s="7">
        <v>0.3</v>
      </c>
      <c r="I12" s="7">
        <v>0.7</v>
      </c>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x14ac:dyDescent="0.35">
      <c r="A13" s="3" t="s">
        <v>111</v>
      </c>
      <c r="B13" s="8">
        <v>15</v>
      </c>
      <c r="C13" s="7">
        <v>0.3</v>
      </c>
      <c r="D13" s="7">
        <v>0.1</v>
      </c>
      <c r="E13" s="7">
        <v>0.4</v>
      </c>
      <c r="F13" s="8">
        <v>25</v>
      </c>
      <c r="G13" s="7">
        <v>0.4</v>
      </c>
      <c r="H13" s="7">
        <v>0.3</v>
      </c>
      <c r="I13" s="7">
        <v>0.6</v>
      </c>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x14ac:dyDescent="0.35">
      <c r="A14" s="3" t="s">
        <v>99</v>
      </c>
      <c r="B14" s="8">
        <v>37</v>
      </c>
      <c r="C14" s="7">
        <v>0.6</v>
      </c>
      <c r="D14" s="7">
        <v>0.4</v>
      </c>
      <c r="E14" s="7">
        <v>0.9</v>
      </c>
      <c r="F14" s="8">
        <v>17</v>
      </c>
      <c r="G14" s="7">
        <v>0.3</v>
      </c>
      <c r="H14" s="7">
        <v>0.2</v>
      </c>
      <c r="I14" s="7">
        <v>0.5</v>
      </c>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x14ac:dyDescent="0.3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x14ac:dyDescent="0.35">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x14ac:dyDescent="0.3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x14ac:dyDescent="0.3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x14ac:dyDescent="0.35">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3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3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3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3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3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3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3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3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3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3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3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3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3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3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3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3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3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3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3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3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x14ac:dyDescent="0.3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x14ac:dyDescent="0.3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x14ac:dyDescent="0.3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x14ac:dyDescent="0.3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x14ac:dyDescent="0.3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x14ac:dyDescent="0.3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x14ac:dyDescent="0.3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x14ac:dyDescent="0.3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x14ac:dyDescent="0.3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x14ac:dyDescent="0.3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x14ac:dyDescent="0.3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x14ac:dyDescent="0.3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x14ac:dyDescent="0.3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x14ac:dyDescent="0.3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x14ac:dyDescent="0.3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x14ac:dyDescent="0.3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x14ac:dyDescent="0.3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x14ac:dyDescent="0.3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x14ac:dyDescent="0.3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x14ac:dyDescent="0.3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x14ac:dyDescent="0.3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x14ac:dyDescent="0.3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x14ac:dyDescent="0.3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x14ac:dyDescent="0.3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x14ac:dyDescent="0.3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x14ac:dyDescent="0.3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x14ac:dyDescent="0.3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x14ac:dyDescent="0.3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x14ac:dyDescent="0.3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x14ac:dyDescent="0.3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x14ac:dyDescent="0.3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x14ac:dyDescent="0.3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x14ac:dyDescent="0.3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x14ac:dyDescent="0.3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x14ac:dyDescent="0.3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x14ac:dyDescent="0.3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x14ac:dyDescent="0.3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x14ac:dyDescent="0.3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x14ac:dyDescent="0.3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x14ac:dyDescent="0.3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x14ac:dyDescent="0.3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x14ac:dyDescent="0.3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x14ac:dyDescent="0.3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x14ac:dyDescent="0.3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x14ac:dyDescent="0.3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x14ac:dyDescent="0.3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x14ac:dyDescent="0.3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x14ac:dyDescent="0.3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x14ac:dyDescent="0.3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x14ac:dyDescent="0.3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x14ac:dyDescent="0.3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x14ac:dyDescent="0.3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x14ac:dyDescent="0.3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x14ac:dyDescent="0.3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x14ac:dyDescent="0.3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x14ac:dyDescent="0.3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x14ac:dyDescent="0.3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x14ac:dyDescent="0.3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x14ac:dyDescent="0.3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x14ac:dyDescent="0.3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x14ac:dyDescent="0.3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x14ac:dyDescent="0.3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x14ac:dyDescent="0.3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x14ac:dyDescent="0.3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x14ac:dyDescent="0.3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x14ac:dyDescent="0.3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x14ac:dyDescent="0.3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x14ac:dyDescent="0.3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x14ac:dyDescent="0.3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x14ac:dyDescent="0.3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x14ac:dyDescent="0.3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x14ac:dyDescent="0.3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x14ac:dyDescent="0.3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x14ac:dyDescent="0.3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x14ac:dyDescent="0.3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x14ac:dyDescent="0.3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x14ac:dyDescent="0.3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x14ac:dyDescent="0.3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x14ac:dyDescent="0.3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x14ac:dyDescent="0.3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x14ac:dyDescent="0.3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x14ac:dyDescent="0.3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x14ac:dyDescent="0.3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x14ac:dyDescent="0.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x14ac:dyDescent="0.3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x14ac:dyDescent="0.3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x14ac:dyDescent="0.3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x14ac:dyDescent="0.3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x14ac:dyDescent="0.3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x14ac:dyDescent="0.3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x14ac:dyDescent="0.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x14ac:dyDescent="0.3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x14ac:dyDescent="0.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x14ac:dyDescent="0.3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x14ac:dyDescent="0.3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x14ac:dyDescent="0.3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x14ac:dyDescent="0.3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x14ac:dyDescent="0.3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sheetData>
  <pageMargins left="0.7" right="0.7" top="0.75" bottom="0.75" header="0.3" footer="0.3"/>
  <pageSetup paperSize="9" orientation="portrait" horizontalDpi="300" verticalDpi="300"/>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X151"/>
  <sheetViews>
    <sheetView workbookViewId="0"/>
  </sheetViews>
  <sheetFormatPr defaultColWidth="11.54296875" defaultRowHeight="14.5" x14ac:dyDescent="0.35"/>
  <cols>
    <col min="1" max="1" width="32" customWidth="1"/>
    <col min="2" max="2" width="29.36328125" customWidth="1"/>
    <col min="3" max="11" width="17.36328125" customWidth="1"/>
    <col min="12" max="25" width="15.6328125" customWidth="1"/>
  </cols>
  <sheetData>
    <row r="1" spans="1:50" ht="15.5" x14ac:dyDescent="0.35">
      <c r="A1" s="5" t="s">
        <v>267</v>
      </c>
    </row>
    <row r="2" spans="1:50" x14ac:dyDescent="0.35">
      <c r="A2" s="3" t="s">
        <v>268</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x14ac:dyDescent="0.3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row>
    <row r="4" spans="1:50" ht="67.25" customHeight="1" x14ac:dyDescent="0.35">
      <c r="A4" s="6" t="s">
        <v>153</v>
      </c>
      <c r="B4" s="6" t="s">
        <v>254</v>
      </c>
      <c r="C4" s="6" t="s">
        <v>255</v>
      </c>
      <c r="D4" s="6" t="s">
        <v>28</v>
      </c>
      <c r="E4" s="6" t="s">
        <v>30</v>
      </c>
      <c r="F4" s="6" t="s">
        <v>31</v>
      </c>
      <c r="G4" s="6" t="s">
        <v>32</v>
      </c>
      <c r="H4" s="6" t="s">
        <v>256</v>
      </c>
      <c r="I4" s="6" t="s">
        <v>257</v>
      </c>
      <c r="J4" s="6" t="s">
        <v>258</v>
      </c>
      <c r="K4" s="6" t="s">
        <v>259</v>
      </c>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row>
    <row r="5" spans="1:50" x14ac:dyDescent="0.35">
      <c r="A5" s="3" t="s">
        <v>156</v>
      </c>
      <c r="B5" s="3" t="s">
        <v>260</v>
      </c>
      <c r="C5" s="8">
        <v>14039</v>
      </c>
      <c r="D5" s="8">
        <v>598354</v>
      </c>
      <c r="E5" s="7">
        <v>234.6</v>
      </c>
      <c r="F5" s="7">
        <v>230.8</v>
      </c>
      <c r="G5" s="7">
        <v>238.5</v>
      </c>
      <c r="H5" s="8"/>
      <c r="I5" s="7"/>
      <c r="J5" s="7"/>
      <c r="K5" s="7"/>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row>
    <row r="6" spans="1:50" x14ac:dyDescent="0.35">
      <c r="A6" s="3" t="s">
        <v>156</v>
      </c>
      <c r="B6" s="3" t="s">
        <v>261</v>
      </c>
      <c r="C6" s="8">
        <v>299</v>
      </c>
      <c r="D6" s="8">
        <v>12990</v>
      </c>
      <c r="E6" s="7">
        <v>230.2</v>
      </c>
      <c r="F6" s="7">
        <v>204.8</v>
      </c>
      <c r="G6" s="7">
        <v>257.8</v>
      </c>
      <c r="H6" s="8"/>
      <c r="I6" s="7"/>
      <c r="J6" s="7"/>
      <c r="K6" s="7"/>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1:50" x14ac:dyDescent="0.35">
      <c r="A7" s="3" t="s">
        <v>156</v>
      </c>
      <c r="B7" s="3" t="s">
        <v>262</v>
      </c>
      <c r="C7" s="8">
        <v>1534</v>
      </c>
      <c r="D7" s="8">
        <v>71548</v>
      </c>
      <c r="E7" s="7">
        <v>214.4</v>
      </c>
      <c r="F7" s="7">
        <v>203.8</v>
      </c>
      <c r="G7" s="7">
        <v>225.4</v>
      </c>
      <c r="H7" s="8"/>
      <c r="I7" s="7"/>
      <c r="J7" s="7"/>
      <c r="K7" s="7"/>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50" x14ac:dyDescent="0.35">
      <c r="A8" s="3" t="s">
        <v>156</v>
      </c>
      <c r="B8" s="3" t="s">
        <v>263</v>
      </c>
      <c r="C8" s="8">
        <v>3241</v>
      </c>
      <c r="D8" s="8">
        <v>155401</v>
      </c>
      <c r="E8" s="7">
        <v>208.6</v>
      </c>
      <c r="F8" s="7">
        <v>201.4</v>
      </c>
      <c r="G8" s="7">
        <v>215.9</v>
      </c>
      <c r="H8" s="8"/>
      <c r="I8" s="7"/>
      <c r="J8" s="7"/>
      <c r="K8" s="7"/>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row>
    <row r="9" spans="1:50" x14ac:dyDescent="0.35">
      <c r="A9" s="3" t="s">
        <v>156</v>
      </c>
      <c r="B9" s="3" t="s">
        <v>264</v>
      </c>
      <c r="C9" s="8">
        <v>4398</v>
      </c>
      <c r="D9" s="8">
        <v>208098</v>
      </c>
      <c r="E9" s="7">
        <v>211.3</v>
      </c>
      <c r="F9" s="7">
        <v>205.1</v>
      </c>
      <c r="G9" s="7">
        <v>217.7</v>
      </c>
      <c r="H9" s="8"/>
      <c r="I9" s="7"/>
      <c r="J9" s="7"/>
      <c r="K9" s="7"/>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x14ac:dyDescent="0.35">
      <c r="A10" s="3" t="s">
        <v>156</v>
      </c>
      <c r="B10" s="3" t="s">
        <v>265</v>
      </c>
      <c r="C10" s="8">
        <v>3234</v>
      </c>
      <c r="D10" s="8">
        <v>120627</v>
      </c>
      <c r="E10" s="7">
        <v>268.10000000000002</v>
      </c>
      <c r="F10" s="7">
        <v>258.89999999999998</v>
      </c>
      <c r="G10" s="7">
        <v>277.5</v>
      </c>
      <c r="H10" s="8"/>
      <c r="I10" s="7"/>
      <c r="J10" s="7"/>
      <c r="K10" s="7"/>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x14ac:dyDescent="0.35">
      <c r="A11" s="3" t="s">
        <v>156</v>
      </c>
      <c r="B11" s="3" t="s">
        <v>266</v>
      </c>
      <c r="C11" s="8">
        <v>1333</v>
      </c>
      <c r="D11" s="8">
        <v>29690</v>
      </c>
      <c r="E11" s="7">
        <v>449</v>
      </c>
      <c r="F11" s="7">
        <v>425.2</v>
      </c>
      <c r="G11" s="7">
        <v>473.7</v>
      </c>
      <c r="H11" s="8"/>
      <c r="I11" s="7"/>
      <c r="J11" s="7"/>
      <c r="K11" s="7"/>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x14ac:dyDescent="0.35">
      <c r="A12" s="3" t="s">
        <v>43</v>
      </c>
      <c r="B12" s="3" t="s">
        <v>260</v>
      </c>
      <c r="C12" s="8">
        <v>1385</v>
      </c>
      <c r="D12" s="8">
        <v>598354</v>
      </c>
      <c r="E12" s="7">
        <v>23.1</v>
      </c>
      <c r="F12" s="7">
        <v>21.9</v>
      </c>
      <c r="G12" s="7">
        <v>24.4</v>
      </c>
      <c r="H12" s="8">
        <v>16593</v>
      </c>
      <c r="I12" s="7">
        <v>8.3000000000000007</v>
      </c>
      <c r="J12" s="7">
        <v>7.9</v>
      </c>
      <c r="K12" s="7">
        <v>8.8000000000000007</v>
      </c>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x14ac:dyDescent="0.35">
      <c r="A13" s="3" t="s">
        <v>43</v>
      </c>
      <c r="B13" s="3" t="s">
        <v>261</v>
      </c>
      <c r="C13" s="8">
        <v>45</v>
      </c>
      <c r="D13" s="8">
        <v>12990</v>
      </c>
      <c r="E13" s="7">
        <v>34.6</v>
      </c>
      <c r="F13" s="7">
        <v>25.3</v>
      </c>
      <c r="G13" s="7">
        <v>46.3</v>
      </c>
      <c r="H13" s="8">
        <v>365</v>
      </c>
      <c r="I13" s="7">
        <v>12.3</v>
      </c>
      <c r="J13" s="7">
        <v>9.3000000000000007</v>
      </c>
      <c r="K13" s="7">
        <v>16.100000000000001</v>
      </c>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x14ac:dyDescent="0.35">
      <c r="A14" s="3" t="s">
        <v>43</v>
      </c>
      <c r="B14" s="3" t="s">
        <v>262</v>
      </c>
      <c r="C14" s="8">
        <v>181</v>
      </c>
      <c r="D14" s="8">
        <v>71548</v>
      </c>
      <c r="E14" s="7">
        <v>25.3</v>
      </c>
      <c r="F14" s="7">
        <v>21.7</v>
      </c>
      <c r="G14" s="7">
        <v>29.3</v>
      </c>
      <c r="H14" s="8">
        <v>1798</v>
      </c>
      <c r="I14" s="7">
        <v>10.1</v>
      </c>
      <c r="J14" s="7">
        <v>8.8000000000000007</v>
      </c>
      <c r="K14" s="7">
        <v>11.5</v>
      </c>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x14ac:dyDescent="0.35">
      <c r="A15" s="3" t="s">
        <v>43</v>
      </c>
      <c r="B15" s="3" t="s">
        <v>263</v>
      </c>
      <c r="C15" s="8">
        <v>353</v>
      </c>
      <c r="D15" s="8">
        <v>155401</v>
      </c>
      <c r="E15" s="7">
        <v>22.7</v>
      </c>
      <c r="F15" s="7">
        <v>20.399999999999999</v>
      </c>
      <c r="G15" s="7">
        <v>25.2</v>
      </c>
      <c r="H15" s="8">
        <v>3746</v>
      </c>
      <c r="I15" s="7">
        <v>9.4</v>
      </c>
      <c r="J15" s="7">
        <v>8.5</v>
      </c>
      <c r="K15" s="7">
        <v>10.4</v>
      </c>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x14ac:dyDescent="0.35">
      <c r="A16" s="3" t="s">
        <v>43</v>
      </c>
      <c r="B16" s="3" t="s">
        <v>264</v>
      </c>
      <c r="C16" s="8">
        <v>443</v>
      </c>
      <c r="D16" s="8">
        <v>208098</v>
      </c>
      <c r="E16" s="7">
        <v>21.3</v>
      </c>
      <c r="F16" s="7">
        <v>19.399999999999999</v>
      </c>
      <c r="G16" s="7">
        <v>23.4</v>
      </c>
      <c r="H16" s="8">
        <v>5182</v>
      </c>
      <c r="I16" s="7">
        <v>8.5</v>
      </c>
      <c r="J16" s="7">
        <v>7.8</v>
      </c>
      <c r="K16" s="7">
        <v>9.3000000000000007</v>
      </c>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x14ac:dyDescent="0.35">
      <c r="A17" s="3" t="s">
        <v>43</v>
      </c>
      <c r="B17" s="3" t="s">
        <v>265</v>
      </c>
      <c r="C17" s="8">
        <v>273</v>
      </c>
      <c r="D17" s="8">
        <v>120627</v>
      </c>
      <c r="E17" s="7">
        <v>22.6</v>
      </c>
      <c r="F17" s="7">
        <v>20</v>
      </c>
      <c r="G17" s="7">
        <v>25.5</v>
      </c>
      <c r="H17" s="8">
        <v>3813</v>
      </c>
      <c r="I17" s="7">
        <v>7.2</v>
      </c>
      <c r="J17" s="7">
        <v>6.4</v>
      </c>
      <c r="K17" s="7">
        <v>8</v>
      </c>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3" t="s">
        <v>43</v>
      </c>
      <c r="B18" s="3" t="s">
        <v>266</v>
      </c>
      <c r="C18" s="8">
        <v>90</v>
      </c>
      <c r="D18" s="8">
        <v>29690</v>
      </c>
      <c r="E18" s="7">
        <v>30.3</v>
      </c>
      <c r="F18" s="7">
        <v>24.4</v>
      </c>
      <c r="G18" s="7">
        <v>37.299999999999997</v>
      </c>
      <c r="H18" s="8">
        <v>1689</v>
      </c>
      <c r="I18" s="7">
        <v>5.3</v>
      </c>
      <c r="J18" s="7">
        <v>4.4000000000000004</v>
      </c>
      <c r="K18" s="7">
        <v>6.5</v>
      </c>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3" t="s">
        <v>59</v>
      </c>
      <c r="B19" s="3" t="s">
        <v>260</v>
      </c>
      <c r="C19" s="8">
        <v>4022</v>
      </c>
      <c r="D19" s="8">
        <v>598354</v>
      </c>
      <c r="E19" s="7">
        <v>67.2</v>
      </c>
      <c r="F19" s="7">
        <v>65.2</v>
      </c>
      <c r="G19" s="7">
        <v>69.3</v>
      </c>
      <c r="H19" s="8">
        <v>16593</v>
      </c>
      <c r="I19" s="7">
        <v>24.2</v>
      </c>
      <c r="J19" s="7">
        <v>23.6</v>
      </c>
      <c r="K19" s="7">
        <v>24.9</v>
      </c>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3" t="s">
        <v>59</v>
      </c>
      <c r="B20" s="3" t="s">
        <v>261</v>
      </c>
      <c r="C20" s="8">
        <v>84</v>
      </c>
      <c r="D20" s="8">
        <v>12990</v>
      </c>
      <c r="E20" s="7">
        <v>64.7</v>
      </c>
      <c r="F20" s="7">
        <v>51.6</v>
      </c>
      <c r="G20" s="7">
        <v>80.099999999999994</v>
      </c>
      <c r="H20" s="8">
        <v>365</v>
      </c>
      <c r="I20" s="7">
        <v>23</v>
      </c>
      <c r="J20" s="7">
        <v>19</v>
      </c>
      <c r="K20" s="7">
        <v>27.6</v>
      </c>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3" t="s">
        <v>59</v>
      </c>
      <c r="B21" s="3" t="s">
        <v>262</v>
      </c>
      <c r="C21" s="8">
        <v>432</v>
      </c>
      <c r="D21" s="8">
        <v>71548</v>
      </c>
      <c r="E21" s="7">
        <v>60.4</v>
      </c>
      <c r="F21" s="7">
        <v>54.8</v>
      </c>
      <c r="G21" s="7">
        <v>66.3</v>
      </c>
      <c r="H21" s="8">
        <v>1798</v>
      </c>
      <c r="I21" s="7">
        <v>24</v>
      </c>
      <c r="J21" s="7">
        <v>22.1</v>
      </c>
      <c r="K21" s="7">
        <v>26.1</v>
      </c>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3" t="s">
        <v>59</v>
      </c>
      <c r="B22" s="3" t="s">
        <v>263</v>
      </c>
      <c r="C22" s="8">
        <v>923</v>
      </c>
      <c r="D22" s="8">
        <v>155401</v>
      </c>
      <c r="E22" s="7">
        <v>59.4</v>
      </c>
      <c r="F22" s="7">
        <v>55.6</v>
      </c>
      <c r="G22" s="7">
        <v>63.4</v>
      </c>
      <c r="H22" s="8">
        <v>3746</v>
      </c>
      <c r="I22" s="7">
        <v>24.6</v>
      </c>
      <c r="J22" s="7">
        <v>23.3</v>
      </c>
      <c r="K22" s="7">
        <v>26</v>
      </c>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3" t="s">
        <v>59</v>
      </c>
      <c r="B23" s="3" t="s">
        <v>264</v>
      </c>
      <c r="C23" s="8">
        <v>1315</v>
      </c>
      <c r="D23" s="8">
        <v>208098</v>
      </c>
      <c r="E23" s="7">
        <v>63.2</v>
      </c>
      <c r="F23" s="7">
        <v>59.8</v>
      </c>
      <c r="G23" s="7">
        <v>66.7</v>
      </c>
      <c r="H23" s="8">
        <v>5182</v>
      </c>
      <c r="I23" s="7">
        <v>25.4</v>
      </c>
      <c r="J23" s="7">
        <v>24.2</v>
      </c>
      <c r="K23" s="7">
        <v>26.6</v>
      </c>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3" t="s">
        <v>59</v>
      </c>
      <c r="B24" s="3" t="s">
        <v>265</v>
      </c>
      <c r="C24" s="8">
        <v>914</v>
      </c>
      <c r="D24" s="8">
        <v>120627</v>
      </c>
      <c r="E24" s="7">
        <v>75.8</v>
      </c>
      <c r="F24" s="7">
        <v>70.900000000000006</v>
      </c>
      <c r="G24" s="7">
        <v>80.8</v>
      </c>
      <c r="H24" s="8">
        <v>3813</v>
      </c>
      <c r="I24" s="7">
        <v>24</v>
      </c>
      <c r="J24" s="7">
        <v>22.6</v>
      </c>
      <c r="K24" s="7">
        <v>25.4</v>
      </c>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3" t="s">
        <v>59</v>
      </c>
      <c r="B25" s="3" t="s">
        <v>266</v>
      </c>
      <c r="C25" s="8">
        <v>354</v>
      </c>
      <c r="D25" s="8">
        <v>29690</v>
      </c>
      <c r="E25" s="7">
        <v>119.2</v>
      </c>
      <c r="F25" s="7">
        <v>107.1</v>
      </c>
      <c r="G25" s="7">
        <v>132.30000000000001</v>
      </c>
      <c r="H25" s="8">
        <v>1689</v>
      </c>
      <c r="I25" s="7">
        <v>21</v>
      </c>
      <c r="J25" s="7">
        <v>19.100000000000001</v>
      </c>
      <c r="K25" s="7">
        <v>23</v>
      </c>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3" t="s">
        <v>83</v>
      </c>
      <c r="B26" s="3" t="s">
        <v>260</v>
      </c>
      <c r="C26" s="8">
        <v>276</v>
      </c>
      <c r="D26" s="8">
        <v>598354</v>
      </c>
      <c r="E26" s="7">
        <v>4.5999999999999996</v>
      </c>
      <c r="F26" s="7">
        <v>4.0999999999999996</v>
      </c>
      <c r="G26" s="7">
        <v>5.2</v>
      </c>
      <c r="H26" s="8">
        <v>16593</v>
      </c>
      <c r="I26" s="7">
        <v>1.7</v>
      </c>
      <c r="J26" s="7">
        <v>1.5</v>
      </c>
      <c r="K26" s="7">
        <v>1.9</v>
      </c>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3" t="s">
        <v>83</v>
      </c>
      <c r="B27" s="3" t="s">
        <v>261</v>
      </c>
      <c r="C27" s="8">
        <v>5</v>
      </c>
      <c r="D27" s="8">
        <v>12990</v>
      </c>
      <c r="E27" s="7">
        <v>3.8</v>
      </c>
      <c r="F27" s="7">
        <v>1.2</v>
      </c>
      <c r="G27" s="7">
        <v>9</v>
      </c>
      <c r="H27" s="8">
        <v>365</v>
      </c>
      <c r="I27" s="7">
        <v>1.4</v>
      </c>
      <c r="J27" s="7">
        <v>0.6</v>
      </c>
      <c r="K27" s="7">
        <v>3.2</v>
      </c>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3" t="s">
        <v>83</v>
      </c>
      <c r="B28" s="3" t="s">
        <v>262</v>
      </c>
      <c r="C28" s="8">
        <v>36</v>
      </c>
      <c r="D28" s="8">
        <v>71548</v>
      </c>
      <c r="E28" s="7">
        <v>5</v>
      </c>
      <c r="F28" s="7">
        <v>3.5</v>
      </c>
      <c r="G28" s="7">
        <v>7</v>
      </c>
      <c r="H28" s="8">
        <v>1798</v>
      </c>
      <c r="I28" s="7">
        <v>2</v>
      </c>
      <c r="J28" s="7">
        <v>1.4</v>
      </c>
      <c r="K28" s="7">
        <v>2.8</v>
      </c>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3" t="s">
        <v>83</v>
      </c>
      <c r="B29" s="3" t="s">
        <v>263</v>
      </c>
      <c r="C29" s="8">
        <v>74</v>
      </c>
      <c r="D29" s="8">
        <v>155401</v>
      </c>
      <c r="E29" s="7">
        <v>4.8</v>
      </c>
      <c r="F29" s="7">
        <v>3.7</v>
      </c>
      <c r="G29" s="7">
        <v>6</v>
      </c>
      <c r="H29" s="8">
        <v>3746</v>
      </c>
      <c r="I29" s="7">
        <v>2</v>
      </c>
      <c r="J29" s="7">
        <v>1.6</v>
      </c>
      <c r="K29" s="7">
        <v>2.5</v>
      </c>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x14ac:dyDescent="0.35">
      <c r="A30" s="3" t="s">
        <v>83</v>
      </c>
      <c r="B30" s="3" t="s">
        <v>264</v>
      </c>
      <c r="C30" s="8">
        <v>107</v>
      </c>
      <c r="D30" s="8">
        <v>208098</v>
      </c>
      <c r="E30" s="7">
        <v>5.0999999999999996</v>
      </c>
      <c r="F30" s="7">
        <v>4.2</v>
      </c>
      <c r="G30" s="7">
        <v>6.2</v>
      </c>
      <c r="H30" s="8">
        <v>5182</v>
      </c>
      <c r="I30" s="7">
        <v>2.1</v>
      </c>
      <c r="J30" s="7">
        <v>1.7</v>
      </c>
      <c r="K30" s="7">
        <v>2.5</v>
      </c>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x14ac:dyDescent="0.35">
      <c r="A31" s="3" t="s">
        <v>83</v>
      </c>
      <c r="B31" s="3" t="s">
        <v>265</v>
      </c>
      <c r="C31" s="8">
        <v>45</v>
      </c>
      <c r="D31" s="8">
        <v>120627</v>
      </c>
      <c r="E31" s="7">
        <v>3.7</v>
      </c>
      <c r="F31" s="7">
        <v>2.7</v>
      </c>
      <c r="G31" s="7">
        <v>5</v>
      </c>
      <c r="H31" s="8">
        <v>3813</v>
      </c>
      <c r="I31" s="7">
        <v>1.2</v>
      </c>
      <c r="J31" s="7">
        <v>0.9</v>
      </c>
      <c r="K31" s="7">
        <v>1.6</v>
      </c>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35">
      <c r="A32" s="3" t="s">
        <v>83</v>
      </c>
      <c r="B32" s="3" t="s">
        <v>266</v>
      </c>
      <c r="C32" s="8">
        <v>9</v>
      </c>
      <c r="D32" s="8">
        <v>29690</v>
      </c>
      <c r="E32" s="7">
        <v>3</v>
      </c>
      <c r="F32" s="7">
        <v>1.4</v>
      </c>
      <c r="G32" s="7">
        <v>5.8</v>
      </c>
      <c r="H32" s="8">
        <v>1689</v>
      </c>
      <c r="I32" s="7">
        <v>0.5</v>
      </c>
      <c r="J32" s="7">
        <v>0.3</v>
      </c>
      <c r="K32" s="7">
        <v>1</v>
      </c>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35">
      <c r="A33" s="3" t="s">
        <v>86</v>
      </c>
      <c r="B33" s="3" t="s">
        <v>260</v>
      </c>
      <c r="C33" s="8">
        <v>829</v>
      </c>
      <c r="D33" s="8">
        <v>598354</v>
      </c>
      <c r="E33" s="7">
        <v>13.9</v>
      </c>
      <c r="F33" s="7">
        <v>12.9</v>
      </c>
      <c r="G33" s="7">
        <v>14.8</v>
      </c>
      <c r="H33" s="8">
        <v>16593</v>
      </c>
      <c r="I33" s="7">
        <v>5</v>
      </c>
      <c r="J33" s="7">
        <v>4.7</v>
      </c>
      <c r="K33" s="7">
        <v>5.3</v>
      </c>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35">
      <c r="A34" s="3" t="s">
        <v>86</v>
      </c>
      <c r="B34" s="3" t="s">
        <v>261</v>
      </c>
      <c r="C34" s="8">
        <v>18</v>
      </c>
      <c r="D34" s="8">
        <v>12990</v>
      </c>
      <c r="E34" s="7">
        <v>13.9</v>
      </c>
      <c r="F34" s="7">
        <v>8.1999999999999993</v>
      </c>
      <c r="G34" s="7">
        <v>21.9</v>
      </c>
      <c r="H34" s="8">
        <v>365</v>
      </c>
      <c r="I34" s="7">
        <v>4.9000000000000004</v>
      </c>
      <c r="J34" s="7">
        <v>3.1</v>
      </c>
      <c r="K34" s="7">
        <v>7.7</v>
      </c>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35">
      <c r="A35" s="3" t="s">
        <v>86</v>
      </c>
      <c r="B35" s="3" t="s">
        <v>262</v>
      </c>
      <c r="C35" s="8">
        <v>112</v>
      </c>
      <c r="D35" s="8">
        <v>71548</v>
      </c>
      <c r="E35" s="7">
        <v>15.7</v>
      </c>
      <c r="F35" s="7">
        <v>12.9</v>
      </c>
      <c r="G35" s="7">
        <v>18.8</v>
      </c>
      <c r="H35" s="8">
        <v>1798</v>
      </c>
      <c r="I35" s="7">
        <v>6.2</v>
      </c>
      <c r="J35" s="7">
        <v>5.2</v>
      </c>
      <c r="K35" s="7">
        <v>7.4</v>
      </c>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35">
      <c r="A36" s="3" t="s">
        <v>86</v>
      </c>
      <c r="B36" s="3" t="s">
        <v>263</v>
      </c>
      <c r="C36" s="8">
        <v>210</v>
      </c>
      <c r="D36" s="8">
        <v>155401</v>
      </c>
      <c r="E36" s="7">
        <v>13.5</v>
      </c>
      <c r="F36" s="7">
        <v>11.7</v>
      </c>
      <c r="G36" s="7">
        <v>15.5</v>
      </c>
      <c r="H36" s="8">
        <v>3746</v>
      </c>
      <c r="I36" s="7">
        <v>5.6</v>
      </c>
      <c r="J36" s="7">
        <v>4.9000000000000004</v>
      </c>
      <c r="K36" s="7">
        <v>6.4</v>
      </c>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35">
      <c r="A37" s="3" t="s">
        <v>86</v>
      </c>
      <c r="B37" s="3" t="s">
        <v>264</v>
      </c>
      <c r="C37" s="8">
        <v>274</v>
      </c>
      <c r="D37" s="8">
        <v>208098</v>
      </c>
      <c r="E37" s="7">
        <v>13.2</v>
      </c>
      <c r="F37" s="7">
        <v>11.7</v>
      </c>
      <c r="G37" s="7">
        <v>14.8</v>
      </c>
      <c r="H37" s="8">
        <v>5182</v>
      </c>
      <c r="I37" s="7">
        <v>5.3</v>
      </c>
      <c r="J37" s="7">
        <v>4.7</v>
      </c>
      <c r="K37" s="7">
        <v>5.9</v>
      </c>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35">
      <c r="A38" s="3" t="s">
        <v>86</v>
      </c>
      <c r="B38" s="3" t="s">
        <v>265</v>
      </c>
      <c r="C38" s="8">
        <v>170</v>
      </c>
      <c r="D38" s="8">
        <v>120627</v>
      </c>
      <c r="E38" s="7">
        <v>14.1</v>
      </c>
      <c r="F38" s="7">
        <v>12.1</v>
      </c>
      <c r="G38" s="7">
        <v>16.399999999999999</v>
      </c>
      <c r="H38" s="8">
        <v>3813</v>
      </c>
      <c r="I38" s="7">
        <v>4.5</v>
      </c>
      <c r="J38" s="7">
        <v>3.8</v>
      </c>
      <c r="K38" s="7">
        <v>5.2</v>
      </c>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35">
      <c r="A39" s="3" t="s">
        <v>86</v>
      </c>
      <c r="B39" s="3" t="s">
        <v>266</v>
      </c>
      <c r="C39" s="8">
        <v>45</v>
      </c>
      <c r="D39" s="8">
        <v>29690</v>
      </c>
      <c r="E39" s="7">
        <v>15.2</v>
      </c>
      <c r="F39" s="7">
        <v>11.1</v>
      </c>
      <c r="G39" s="7">
        <v>20.3</v>
      </c>
      <c r="H39" s="8">
        <v>1689</v>
      </c>
      <c r="I39" s="7">
        <v>2.7</v>
      </c>
      <c r="J39" s="7">
        <v>2</v>
      </c>
      <c r="K39" s="7">
        <v>3.5</v>
      </c>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35">
      <c r="A40" s="3" t="s">
        <v>89</v>
      </c>
      <c r="B40" s="3" t="s">
        <v>260</v>
      </c>
      <c r="C40" s="8">
        <v>917</v>
      </c>
      <c r="D40" s="8">
        <v>598354</v>
      </c>
      <c r="E40" s="7">
        <v>15.3</v>
      </c>
      <c r="F40" s="7">
        <v>14.3</v>
      </c>
      <c r="G40" s="7">
        <v>16.3</v>
      </c>
      <c r="H40" s="8">
        <v>16593</v>
      </c>
      <c r="I40" s="7">
        <v>5.5</v>
      </c>
      <c r="J40" s="7">
        <v>5.2</v>
      </c>
      <c r="K40" s="7">
        <v>5.9</v>
      </c>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35">
      <c r="A41" s="3" t="s">
        <v>89</v>
      </c>
      <c r="B41" s="3" t="s">
        <v>261</v>
      </c>
      <c r="C41" s="8">
        <v>23</v>
      </c>
      <c r="D41" s="8">
        <v>12990</v>
      </c>
      <c r="E41" s="7">
        <v>17.7</v>
      </c>
      <c r="F41" s="7">
        <v>11.2</v>
      </c>
      <c r="G41" s="7">
        <v>26.6</v>
      </c>
      <c r="H41" s="8">
        <v>365</v>
      </c>
      <c r="I41" s="7">
        <v>6.3</v>
      </c>
      <c r="J41" s="7">
        <v>4.2</v>
      </c>
      <c r="K41" s="7">
        <v>9.3000000000000007</v>
      </c>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35">
      <c r="A42" s="3" t="s">
        <v>89</v>
      </c>
      <c r="B42" s="3" t="s">
        <v>262</v>
      </c>
      <c r="C42" s="8">
        <v>114</v>
      </c>
      <c r="D42" s="8">
        <v>71548</v>
      </c>
      <c r="E42" s="7">
        <v>15.9</v>
      </c>
      <c r="F42" s="7">
        <v>13.1</v>
      </c>
      <c r="G42" s="7">
        <v>19.100000000000001</v>
      </c>
      <c r="H42" s="8">
        <v>1798</v>
      </c>
      <c r="I42" s="7">
        <v>6.3</v>
      </c>
      <c r="J42" s="7">
        <v>5.3</v>
      </c>
      <c r="K42" s="7">
        <v>7.6</v>
      </c>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35">
      <c r="A43" s="3" t="s">
        <v>89</v>
      </c>
      <c r="B43" s="3" t="s">
        <v>263</v>
      </c>
      <c r="C43" s="8">
        <v>228</v>
      </c>
      <c r="D43" s="8">
        <v>155401</v>
      </c>
      <c r="E43" s="7">
        <v>14.7</v>
      </c>
      <c r="F43" s="7">
        <v>12.8</v>
      </c>
      <c r="G43" s="7">
        <v>16.7</v>
      </c>
      <c r="H43" s="8">
        <v>3746</v>
      </c>
      <c r="I43" s="7">
        <v>6.1</v>
      </c>
      <c r="J43" s="7">
        <v>5.4</v>
      </c>
      <c r="K43" s="7">
        <v>6.9</v>
      </c>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35">
      <c r="A44" s="3" t="s">
        <v>89</v>
      </c>
      <c r="B44" s="3" t="s">
        <v>264</v>
      </c>
      <c r="C44" s="8">
        <v>276</v>
      </c>
      <c r="D44" s="8">
        <v>208098</v>
      </c>
      <c r="E44" s="7">
        <v>13.3</v>
      </c>
      <c r="F44" s="7">
        <v>11.7</v>
      </c>
      <c r="G44" s="7">
        <v>14.9</v>
      </c>
      <c r="H44" s="8">
        <v>5182</v>
      </c>
      <c r="I44" s="7">
        <v>5.3</v>
      </c>
      <c r="J44" s="7">
        <v>4.7</v>
      </c>
      <c r="K44" s="7">
        <v>6</v>
      </c>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35">
      <c r="A45" s="3" t="s">
        <v>89</v>
      </c>
      <c r="B45" s="3" t="s">
        <v>265</v>
      </c>
      <c r="C45" s="8">
        <v>206</v>
      </c>
      <c r="D45" s="8">
        <v>120627</v>
      </c>
      <c r="E45" s="7">
        <v>17.100000000000001</v>
      </c>
      <c r="F45" s="7">
        <v>14.8</v>
      </c>
      <c r="G45" s="7">
        <v>19.600000000000001</v>
      </c>
      <c r="H45" s="8">
        <v>3813</v>
      </c>
      <c r="I45" s="7">
        <v>5.4</v>
      </c>
      <c r="J45" s="7">
        <v>4.7</v>
      </c>
      <c r="K45" s="7">
        <v>6.2</v>
      </c>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35">
      <c r="A46" s="3" t="s">
        <v>89</v>
      </c>
      <c r="B46" s="3" t="s">
        <v>266</v>
      </c>
      <c r="C46" s="8">
        <v>70</v>
      </c>
      <c r="D46" s="8">
        <v>29690</v>
      </c>
      <c r="E46" s="7">
        <v>23.6</v>
      </c>
      <c r="F46" s="7">
        <v>18.399999999999999</v>
      </c>
      <c r="G46" s="7">
        <v>29.8</v>
      </c>
      <c r="H46" s="8">
        <v>1689</v>
      </c>
      <c r="I46" s="7">
        <v>4.0999999999999996</v>
      </c>
      <c r="J46" s="7">
        <v>3.3</v>
      </c>
      <c r="K46" s="7">
        <v>5.2</v>
      </c>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35">
      <c r="A47" s="3" t="s">
        <v>99</v>
      </c>
      <c r="B47" s="3" t="s">
        <v>260</v>
      </c>
      <c r="C47" s="8">
        <v>543</v>
      </c>
      <c r="D47" s="8">
        <v>598354</v>
      </c>
      <c r="E47" s="7">
        <v>9.1</v>
      </c>
      <c r="F47" s="7">
        <v>8.3000000000000007</v>
      </c>
      <c r="G47" s="7">
        <v>9.9</v>
      </c>
      <c r="H47" s="8">
        <v>16593</v>
      </c>
      <c r="I47" s="7">
        <v>3.3</v>
      </c>
      <c r="J47" s="7">
        <v>3</v>
      </c>
      <c r="K47" s="7">
        <v>3.6</v>
      </c>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35">
      <c r="A48" s="3" t="s">
        <v>99</v>
      </c>
      <c r="B48" s="3" t="s">
        <v>261</v>
      </c>
      <c r="C48" s="8">
        <v>37</v>
      </c>
      <c r="D48" s="8">
        <v>12990</v>
      </c>
      <c r="E48" s="7">
        <v>28.5</v>
      </c>
      <c r="F48" s="7">
        <v>20.100000000000001</v>
      </c>
      <c r="G48" s="7">
        <v>39.299999999999997</v>
      </c>
      <c r="H48" s="8">
        <v>365</v>
      </c>
      <c r="I48" s="7">
        <v>10.1</v>
      </c>
      <c r="J48" s="7">
        <v>7.4</v>
      </c>
      <c r="K48" s="7">
        <v>13.7</v>
      </c>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35">
      <c r="A49" s="3" t="s">
        <v>99</v>
      </c>
      <c r="B49" s="3" t="s">
        <v>262</v>
      </c>
      <c r="C49" s="8">
        <v>80</v>
      </c>
      <c r="D49" s="8">
        <v>71548</v>
      </c>
      <c r="E49" s="7">
        <v>11.2</v>
      </c>
      <c r="F49" s="7">
        <v>8.9</v>
      </c>
      <c r="G49" s="7">
        <v>13.9</v>
      </c>
      <c r="H49" s="8">
        <v>1798</v>
      </c>
      <c r="I49" s="7">
        <v>4.4000000000000004</v>
      </c>
      <c r="J49" s="7">
        <v>3.6</v>
      </c>
      <c r="K49" s="7">
        <v>5.5</v>
      </c>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35">
      <c r="A50" s="3" t="s">
        <v>99</v>
      </c>
      <c r="B50" s="3" t="s">
        <v>263</v>
      </c>
      <c r="C50" s="8">
        <v>106</v>
      </c>
      <c r="D50" s="8">
        <v>155401</v>
      </c>
      <c r="E50" s="7">
        <v>6.8</v>
      </c>
      <c r="F50" s="7">
        <v>5.6</v>
      </c>
      <c r="G50" s="7">
        <v>8.1999999999999993</v>
      </c>
      <c r="H50" s="8">
        <v>3746</v>
      </c>
      <c r="I50" s="7">
        <v>2.8</v>
      </c>
      <c r="J50" s="7">
        <v>2.2999999999999998</v>
      </c>
      <c r="K50" s="7">
        <v>3.4</v>
      </c>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35">
      <c r="A51" s="3" t="s">
        <v>99</v>
      </c>
      <c r="B51" s="3" t="s">
        <v>264</v>
      </c>
      <c r="C51" s="8">
        <v>149</v>
      </c>
      <c r="D51" s="8">
        <v>208098</v>
      </c>
      <c r="E51" s="7">
        <v>7.2</v>
      </c>
      <c r="F51" s="7">
        <v>6.1</v>
      </c>
      <c r="G51" s="7">
        <v>8.4</v>
      </c>
      <c r="H51" s="8">
        <v>5182</v>
      </c>
      <c r="I51" s="7">
        <v>2.9</v>
      </c>
      <c r="J51" s="7">
        <v>2.5</v>
      </c>
      <c r="K51" s="7">
        <v>3.4</v>
      </c>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x14ac:dyDescent="0.35">
      <c r="A52" s="3" t="s">
        <v>99</v>
      </c>
      <c r="B52" s="3" t="s">
        <v>265</v>
      </c>
      <c r="C52" s="8">
        <v>108</v>
      </c>
      <c r="D52" s="8">
        <v>120627</v>
      </c>
      <c r="E52" s="7">
        <v>9</v>
      </c>
      <c r="F52" s="7">
        <v>7.3</v>
      </c>
      <c r="G52" s="7">
        <v>10.8</v>
      </c>
      <c r="H52" s="8">
        <v>3813</v>
      </c>
      <c r="I52" s="7">
        <v>2.8</v>
      </c>
      <c r="J52" s="7">
        <v>2.4</v>
      </c>
      <c r="K52" s="7">
        <v>3.4</v>
      </c>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x14ac:dyDescent="0.35">
      <c r="A53" s="3" t="s">
        <v>99</v>
      </c>
      <c r="B53" s="3" t="s">
        <v>266</v>
      </c>
      <c r="C53" s="8">
        <v>63</v>
      </c>
      <c r="D53" s="8">
        <v>29690</v>
      </c>
      <c r="E53" s="7">
        <v>21.2</v>
      </c>
      <c r="F53" s="7">
        <v>16.3</v>
      </c>
      <c r="G53" s="7">
        <v>27.1</v>
      </c>
      <c r="H53" s="8">
        <v>1689</v>
      </c>
      <c r="I53" s="7">
        <v>3.7</v>
      </c>
      <c r="J53" s="7">
        <v>2.9</v>
      </c>
      <c r="K53" s="7">
        <v>4.7</v>
      </c>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x14ac:dyDescent="0.35">
      <c r="A54" s="3" t="s">
        <v>102</v>
      </c>
      <c r="B54" s="3" t="s">
        <v>260</v>
      </c>
      <c r="C54" s="8">
        <v>1602</v>
      </c>
      <c r="D54" s="8">
        <v>598354</v>
      </c>
      <c r="E54" s="7">
        <v>26.8</v>
      </c>
      <c r="F54" s="7">
        <v>25.5</v>
      </c>
      <c r="G54" s="7">
        <v>28.1</v>
      </c>
      <c r="H54" s="8">
        <v>16593</v>
      </c>
      <c r="I54" s="7">
        <v>9.6999999999999993</v>
      </c>
      <c r="J54" s="7">
        <v>9.1999999999999993</v>
      </c>
      <c r="K54" s="7">
        <v>10.1</v>
      </c>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x14ac:dyDescent="0.35">
      <c r="A55" s="3" t="s">
        <v>102</v>
      </c>
      <c r="B55" s="3" t="s">
        <v>261</v>
      </c>
      <c r="C55" s="8">
        <v>43</v>
      </c>
      <c r="D55" s="8">
        <v>12990</v>
      </c>
      <c r="E55" s="7">
        <v>33.1</v>
      </c>
      <c r="F55" s="7">
        <v>24</v>
      </c>
      <c r="G55" s="7">
        <v>44.6</v>
      </c>
      <c r="H55" s="8">
        <v>365</v>
      </c>
      <c r="I55" s="7">
        <v>11.8</v>
      </c>
      <c r="J55" s="7">
        <v>8.9</v>
      </c>
      <c r="K55" s="7">
        <v>15.5</v>
      </c>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x14ac:dyDescent="0.35">
      <c r="A56" s="3" t="s">
        <v>102</v>
      </c>
      <c r="B56" s="3" t="s">
        <v>262</v>
      </c>
      <c r="C56" s="8">
        <v>203</v>
      </c>
      <c r="D56" s="8">
        <v>71548</v>
      </c>
      <c r="E56" s="7">
        <v>28.4</v>
      </c>
      <c r="F56" s="7">
        <v>24.6</v>
      </c>
      <c r="G56" s="7">
        <v>32.6</v>
      </c>
      <c r="H56" s="8">
        <v>1798</v>
      </c>
      <c r="I56" s="7">
        <v>11.3</v>
      </c>
      <c r="J56" s="7">
        <v>9.9</v>
      </c>
      <c r="K56" s="7">
        <v>12.8</v>
      </c>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x14ac:dyDescent="0.35">
      <c r="A57" s="3" t="s">
        <v>102</v>
      </c>
      <c r="B57" s="3" t="s">
        <v>263</v>
      </c>
      <c r="C57" s="8">
        <v>393</v>
      </c>
      <c r="D57" s="8">
        <v>155401</v>
      </c>
      <c r="E57" s="7">
        <v>25.3</v>
      </c>
      <c r="F57" s="7">
        <v>22.9</v>
      </c>
      <c r="G57" s="7">
        <v>27.9</v>
      </c>
      <c r="H57" s="8">
        <v>3746</v>
      </c>
      <c r="I57" s="7">
        <v>10.5</v>
      </c>
      <c r="J57" s="7">
        <v>9.6</v>
      </c>
      <c r="K57" s="7">
        <v>11.5</v>
      </c>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x14ac:dyDescent="0.35">
      <c r="A58" s="3" t="s">
        <v>102</v>
      </c>
      <c r="B58" s="3" t="s">
        <v>264</v>
      </c>
      <c r="C58" s="8">
        <v>546</v>
      </c>
      <c r="D58" s="8">
        <v>208098</v>
      </c>
      <c r="E58" s="7">
        <v>26.2</v>
      </c>
      <c r="F58" s="7">
        <v>24.1</v>
      </c>
      <c r="G58" s="7">
        <v>28.5</v>
      </c>
      <c r="H58" s="8">
        <v>5182</v>
      </c>
      <c r="I58" s="7">
        <v>10.5</v>
      </c>
      <c r="J58" s="7">
        <v>9.6999999999999993</v>
      </c>
      <c r="K58" s="7">
        <v>11.4</v>
      </c>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x14ac:dyDescent="0.35">
      <c r="A59" s="3" t="s">
        <v>102</v>
      </c>
      <c r="B59" s="3" t="s">
        <v>265</v>
      </c>
      <c r="C59" s="8">
        <v>313</v>
      </c>
      <c r="D59" s="8">
        <v>120627</v>
      </c>
      <c r="E59" s="7">
        <v>25.9</v>
      </c>
      <c r="F59" s="7">
        <v>23.2</v>
      </c>
      <c r="G59" s="7">
        <v>29</v>
      </c>
      <c r="H59" s="8">
        <v>3813</v>
      </c>
      <c r="I59" s="7">
        <v>8.1999999999999993</v>
      </c>
      <c r="J59" s="7">
        <v>7.4</v>
      </c>
      <c r="K59" s="7">
        <v>9.1</v>
      </c>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x14ac:dyDescent="0.35">
      <c r="A60" s="3" t="s">
        <v>102</v>
      </c>
      <c r="B60" s="3" t="s">
        <v>266</v>
      </c>
      <c r="C60" s="8">
        <v>104</v>
      </c>
      <c r="D60" s="8">
        <v>29690</v>
      </c>
      <c r="E60" s="7">
        <v>35</v>
      </c>
      <c r="F60" s="7">
        <v>28.6</v>
      </c>
      <c r="G60" s="7">
        <v>42.4</v>
      </c>
      <c r="H60" s="8">
        <v>1689</v>
      </c>
      <c r="I60" s="7">
        <v>6.2</v>
      </c>
      <c r="J60" s="7">
        <v>5.0999999999999996</v>
      </c>
      <c r="K60" s="7">
        <v>7.4</v>
      </c>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x14ac:dyDescent="0.35">
      <c r="A61" s="3" t="s">
        <v>111</v>
      </c>
      <c r="B61" s="3" t="s">
        <v>260</v>
      </c>
      <c r="C61" s="8">
        <v>1172</v>
      </c>
      <c r="D61" s="8">
        <v>598354</v>
      </c>
      <c r="E61" s="7">
        <v>19.600000000000001</v>
      </c>
      <c r="F61" s="7">
        <v>18.5</v>
      </c>
      <c r="G61" s="7">
        <v>20.7</v>
      </c>
      <c r="H61" s="8">
        <v>16593</v>
      </c>
      <c r="I61" s="7">
        <v>7.1</v>
      </c>
      <c r="J61" s="7">
        <v>6.7</v>
      </c>
      <c r="K61" s="7">
        <v>7.5</v>
      </c>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x14ac:dyDescent="0.35">
      <c r="A62" s="3" t="s">
        <v>111</v>
      </c>
      <c r="B62" s="3" t="s">
        <v>261</v>
      </c>
      <c r="C62" s="8">
        <v>20</v>
      </c>
      <c r="D62" s="8">
        <v>12990</v>
      </c>
      <c r="E62" s="7">
        <v>15.4</v>
      </c>
      <c r="F62" s="7">
        <v>9.4</v>
      </c>
      <c r="G62" s="7">
        <v>23.8</v>
      </c>
      <c r="H62" s="8">
        <v>365</v>
      </c>
      <c r="I62" s="7">
        <v>5.5</v>
      </c>
      <c r="J62" s="7">
        <v>3.6</v>
      </c>
      <c r="K62" s="7">
        <v>8.3000000000000007</v>
      </c>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x14ac:dyDescent="0.35">
      <c r="A63" s="3" t="s">
        <v>111</v>
      </c>
      <c r="B63" s="3" t="s">
        <v>262</v>
      </c>
      <c r="C63" s="8">
        <v>131</v>
      </c>
      <c r="D63" s="8">
        <v>71548</v>
      </c>
      <c r="E63" s="7">
        <v>18.3</v>
      </c>
      <c r="F63" s="7">
        <v>15.3</v>
      </c>
      <c r="G63" s="7">
        <v>21.7</v>
      </c>
      <c r="H63" s="8">
        <v>1798</v>
      </c>
      <c r="I63" s="7">
        <v>7.3</v>
      </c>
      <c r="J63" s="7">
        <v>6.2</v>
      </c>
      <c r="K63" s="7">
        <v>8.6</v>
      </c>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x14ac:dyDescent="0.35">
      <c r="A64" s="3" t="s">
        <v>111</v>
      </c>
      <c r="B64" s="3" t="s">
        <v>263</v>
      </c>
      <c r="C64" s="8">
        <v>314</v>
      </c>
      <c r="D64" s="8">
        <v>155401</v>
      </c>
      <c r="E64" s="7">
        <v>20.2</v>
      </c>
      <c r="F64" s="7">
        <v>18</v>
      </c>
      <c r="G64" s="7">
        <v>22.6</v>
      </c>
      <c r="H64" s="8">
        <v>3746</v>
      </c>
      <c r="I64" s="7">
        <v>8.4</v>
      </c>
      <c r="J64" s="7">
        <v>7.5</v>
      </c>
      <c r="K64" s="7">
        <v>9.3000000000000007</v>
      </c>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x14ac:dyDescent="0.35">
      <c r="A65" s="3" t="s">
        <v>111</v>
      </c>
      <c r="B65" s="3" t="s">
        <v>264</v>
      </c>
      <c r="C65" s="8">
        <v>409</v>
      </c>
      <c r="D65" s="8">
        <v>208098</v>
      </c>
      <c r="E65" s="7">
        <v>19.7</v>
      </c>
      <c r="F65" s="7">
        <v>17.8</v>
      </c>
      <c r="G65" s="7">
        <v>21.7</v>
      </c>
      <c r="H65" s="8">
        <v>5182</v>
      </c>
      <c r="I65" s="7">
        <v>7.9</v>
      </c>
      <c r="J65" s="7">
        <v>7.2</v>
      </c>
      <c r="K65" s="7">
        <v>8.6999999999999993</v>
      </c>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x14ac:dyDescent="0.35">
      <c r="A66" s="3" t="s">
        <v>111</v>
      </c>
      <c r="B66" s="3" t="s">
        <v>265</v>
      </c>
      <c r="C66" s="8">
        <v>232</v>
      </c>
      <c r="D66" s="8">
        <v>120627</v>
      </c>
      <c r="E66" s="7">
        <v>19.2</v>
      </c>
      <c r="F66" s="7">
        <v>16.8</v>
      </c>
      <c r="G66" s="7">
        <v>21.9</v>
      </c>
      <c r="H66" s="8">
        <v>3813</v>
      </c>
      <c r="I66" s="7">
        <v>6.1</v>
      </c>
      <c r="J66" s="7">
        <v>5.4</v>
      </c>
      <c r="K66" s="7">
        <v>6.9</v>
      </c>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x14ac:dyDescent="0.35">
      <c r="A67" s="3" t="s">
        <v>111</v>
      </c>
      <c r="B67" s="3" t="s">
        <v>266</v>
      </c>
      <c r="C67" s="8">
        <v>66</v>
      </c>
      <c r="D67" s="8">
        <v>29690</v>
      </c>
      <c r="E67" s="7">
        <v>22.2</v>
      </c>
      <c r="F67" s="7">
        <v>17.2</v>
      </c>
      <c r="G67" s="7">
        <v>28.3</v>
      </c>
      <c r="H67" s="8">
        <v>1689</v>
      </c>
      <c r="I67" s="7">
        <v>3.9</v>
      </c>
      <c r="J67" s="7">
        <v>3.1</v>
      </c>
      <c r="K67" s="7">
        <v>4.9000000000000004</v>
      </c>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x14ac:dyDescent="0.35">
      <c r="A68" s="3" t="s">
        <v>114</v>
      </c>
      <c r="B68" s="3" t="s">
        <v>260</v>
      </c>
      <c r="C68" s="8">
        <v>1711</v>
      </c>
      <c r="D68" s="8">
        <v>598354</v>
      </c>
      <c r="E68" s="7">
        <v>28.6</v>
      </c>
      <c r="F68" s="7">
        <v>27.3</v>
      </c>
      <c r="G68" s="7">
        <v>30</v>
      </c>
      <c r="H68" s="8">
        <v>16593</v>
      </c>
      <c r="I68" s="7">
        <v>10.3</v>
      </c>
      <c r="J68" s="7">
        <v>9.9</v>
      </c>
      <c r="K68" s="7">
        <v>10.8</v>
      </c>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x14ac:dyDescent="0.35">
      <c r="A69" s="3" t="s">
        <v>114</v>
      </c>
      <c r="B69" s="3" t="s">
        <v>261</v>
      </c>
      <c r="C69" s="8">
        <v>40</v>
      </c>
      <c r="D69" s="8">
        <v>12990</v>
      </c>
      <c r="E69" s="7">
        <v>30.8</v>
      </c>
      <c r="F69" s="7">
        <v>22</v>
      </c>
      <c r="G69" s="7">
        <v>41.9</v>
      </c>
      <c r="H69" s="8">
        <v>365</v>
      </c>
      <c r="I69" s="7">
        <v>11</v>
      </c>
      <c r="J69" s="7">
        <v>8.1999999999999993</v>
      </c>
      <c r="K69" s="7">
        <v>14.6</v>
      </c>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x14ac:dyDescent="0.35">
      <c r="A70" s="3" t="s">
        <v>114</v>
      </c>
      <c r="B70" s="3" t="s">
        <v>262</v>
      </c>
      <c r="C70" s="8">
        <v>244</v>
      </c>
      <c r="D70" s="8">
        <v>71548</v>
      </c>
      <c r="E70" s="7">
        <v>34.1</v>
      </c>
      <c r="F70" s="7">
        <v>30</v>
      </c>
      <c r="G70" s="7">
        <v>38.700000000000003</v>
      </c>
      <c r="H70" s="8">
        <v>1798</v>
      </c>
      <c r="I70" s="7">
        <v>13.6</v>
      </c>
      <c r="J70" s="7">
        <v>12.1</v>
      </c>
      <c r="K70" s="7">
        <v>15.2</v>
      </c>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x14ac:dyDescent="0.35">
      <c r="A71" s="3" t="s">
        <v>114</v>
      </c>
      <c r="B71" s="3" t="s">
        <v>263</v>
      </c>
      <c r="C71" s="8">
        <v>468</v>
      </c>
      <c r="D71" s="8">
        <v>155401</v>
      </c>
      <c r="E71" s="7">
        <v>30.1</v>
      </c>
      <c r="F71" s="7">
        <v>27.5</v>
      </c>
      <c r="G71" s="7">
        <v>33</v>
      </c>
      <c r="H71" s="8">
        <v>3746</v>
      </c>
      <c r="I71" s="7">
        <v>12.5</v>
      </c>
      <c r="J71" s="7">
        <v>11.5</v>
      </c>
      <c r="K71" s="7">
        <v>13.6</v>
      </c>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x14ac:dyDescent="0.35">
      <c r="A72" s="3" t="s">
        <v>114</v>
      </c>
      <c r="B72" s="3" t="s">
        <v>264</v>
      </c>
      <c r="C72" s="8">
        <v>520</v>
      </c>
      <c r="D72" s="8">
        <v>208098</v>
      </c>
      <c r="E72" s="7">
        <v>25</v>
      </c>
      <c r="F72" s="7">
        <v>22.9</v>
      </c>
      <c r="G72" s="7">
        <v>27.2</v>
      </c>
      <c r="H72" s="8">
        <v>5182</v>
      </c>
      <c r="I72" s="7">
        <v>10</v>
      </c>
      <c r="J72" s="7">
        <v>9.1999999999999993</v>
      </c>
      <c r="K72" s="7">
        <v>10.9</v>
      </c>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x14ac:dyDescent="0.35">
      <c r="A73" s="3" t="s">
        <v>114</v>
      </c>
      <c r="B73" s="3" t="s">
        <v>265</v>
      </c>
      <c r="C73" s="8">
        <v>337</v>
      </c>
      <c r="D73" s="8">
        <v>120627</v>
      </c>
      <c r="E73" s="7">
        <v>27.9</v>
      </c>
      <c r="F73" s="7">
        <v>25</v>
      </c>
      <c r="G73" s="7">
        <v>31.1</v>
      </c>
      <c r="H73" s="8">
        <v>3813</v>
      </c>
      <c r="I73" s="7">
        <v>8.8000000000000007</v>
      </c>
      <c r="J73" s="7">
        <v>8</v>
      </c>
      <c r="K73" s="7">
        <v>9.8000000000000007</v>
      </c>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x14ac:dyDescent="0.35">
      <c r="A74" s="3" t="s">
        <v>114</v>
      </c>
      <c r="B74" s="3" t="s">
        <v>266</v>
      </c>
      <c r="C74" s="8">
        <v>102</v>
      </c>
      <c r="D74" s="8">
        <v>29690</v>
      </c>
      <c r="E74" s="7">
        <v>34.4</v>
      </c>
      <c r="F74" s="7">
        <v>28</v>
      </c>
      <c r="G74" s="7">
        <v>41.7</v>
      </c>
      <c r="H74" s="8">
        <v>1689</v>
      </c>
      <c r="I74" s="7">
        <v>6</v>
      </c>
      <c r="J74" s="7">
        <v>5</v>
      </c>
      <c r="K74" s="7">
        <v>7.3</v>
      </c>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x14ac:dyDescent="0.35">
      <c r="A75" s="3" t="s">
        <v>144</v>
      </c>
      <c r="B75" s="3" t="s">
        <v>260</v>
      </c>
      <c r="C75" s="8">
        <v>4136</v>
      </c>
      <c r="D75" s="8">
        <v>598354</v>
      </c>
      <c r="E75" s="7">
        <v>69.099999999999994</v>
      </c>
      <c r="F75" s="7">
        <v>67</v>
      </c>
      <c r="G75" s="7">
        <v>71.3</v>
      </c>
      <c r="H75" s="8">
        <v>16593</v>
      </c>
      <c r="I75" s="7">
        <v>24.9</v>
      </c>
      <c r="J75" s="7">
        <v>24.3</v>
      </c>
      <c r="K75" s="7">
        <v>25.6</v>
      </c>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x14ac:dyDescent="0.35">
      <c r="A76" s="3" t="s">
        <v>144</v>
      </c>
      <c r="B76" s="3" t="s">
        <v>261</v>
      </c>
      <c r="C76" s="8">
        <v>50</v>
      </c>
      <c r="D76" s="8">
        <v>12990</v>
      </c>
      <c r="E76" s="7">
        <v>38.5</v>
      </c>
      <c r="F76" s="7">
        <v>28.6</v>
      </c>
      <c r="G76" s="7">
        <v>50.7</v>
      </c>
      <c r="H76" s="8">
        <v>365</v>
      </c>
      <c r="I76" s="7">
        <v>13.7</v>
      </c>
      <c r="J76" s="7">
        <v>10.5</v>
      </c>
      <c r="K76" s="7">
        <v>17.600000000000001</v>
      </c>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x14ac:dyDescent="0.35">
      <c r="A77" s="3" t="s">
        <v>144</v>
      </c>
      <c r="B77" s="3" t="s">
        <v>262</v>
      </c>
      <c r="C77" s="8">
        <v>265</v>
      </c>
      <c r="D77" s="8">
        <v>71548</v>
      </c>
      <c r="E77" s="7">
        <v>37</v>
      </c>
      <c r="F77" s="7">
        <v>32.700000000000003</v>
      </c>
      <c r="G77" s="7">
        <v>41.8</v>
      </c>
      <c r="H77" s="8">
        <v>1798</v>
      </c>
      <c r="I77" s="7">
        <v>14.7</v>
      </c>
      <c r="J77" s="7">
        <v>13.2</v>
      </c>
      <c r="K77" s="7">
        <v>16.5</v>
      </c>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x14ac:dyDescent="0.35">
      <c r="A78" s="3" t="s">
        <v>144</v>
      </c>
      <c r="B78" s="3" t="s">
        <v>263</v>
      </c>
      <c r="C78" s="8">
        <v>677</v>
      </c>
      <c r="D78" s="8">
        <v>155401</v>
      </c>
      <c r="E78" s="7">
        <v>43.6</v>
      </c>
      <c r="F78" s="7">
        <v>40.299999999999997</v>
      </c>
      <c r="G78" s="7">
        <v>47</v>
      </c>
      <c r="H78" s="8">
        <v>3746</v>
      </c>
      <c r="I78" s="7">
        <v>18.100000000000001</v>
      </c>
      <c r="J78" s="7">
        <v>16.899999999999999</v>
      </c>
      <c r="K78" s="7">
        <v>19.3</v>
      </c>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x14ac:dyDescent="0.35">
      <c r="A79" s="3" t="s">
        <v>144</v>
      </c>
      <c r="B79" s="3" t="s">
        <v>264</v>
      </c>
      <c r="C79" s="8">
        <v>1143</v>
      </c>
      <c r="D79" s="8">
        <v>208098</v>
      </c>
      <c r="E79" s="7">
        <v>54.9</v>
      </c>
      <c r="F79" s="7">
        <v>51.8</v>
      </c>
      <c r="G79" s="7">
        <v>58.2</v>
      </c>
      <c r="H79" s="8">
        <v>5182</v>
      </c>
      <c r="I79" s="7">
        <v>22.1</v>
      </c>
      <c r="J79" s="7">
        <v>20.9</v>
      </c>
      <c r="K79" s="7">
        <v>23.2</v>
      </c>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x14ac:dyDescent="0.35">
      <c r="A80" s="3" t="s">
        <v>144</v>
      </c>
      <c r="B80" s="3" t="s">
        <v>265</v>
      </c>
      <c r="C80" s="8">
        <v>1215</v>
      </c>
      <c r="D80" s="8">
        <v>120627</v>
      </c>
      <c r="E80" s="7">
        <v>100.7</v>
      </c>
      <c r="F80" s="7">
        <v>95.1</v>
      </c>
      <c r="G80" s="7">
        <v>106.5</v>
      </c>
      <c r="H80" s="8">
        <v>3813</v>
      </c>
      <c r="I80" s="7">
        <v>31.9</v>
      </c>
      <c r="J80" s="7">
        <v>30.4</v>
      </c>
      <c r="K80" s="7">
        <v>33.4</v>
      </c>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x14ac:dyDescent="0.35">
      <c r="A81" s="3" t="s">
        <v>144</v>
      </c>
      <c r="B81" s="3" t="s">
        <v>266</v>
      </c>
      <c r="C81" s="8">
        <v>786</v>
      </c>
      <c r="D81" s="8">
        <v>29690</v>
      </c>
      <c r="E81" s="7">
        <v>264.7</v>
      </c>
      <c r="F81" s="7">
        <v>246.6</v>
      </c>
      <c r="G81" s="7">
        <v>283.89999999999998</v>
      </c>
      <c r="H81" s="8">
        <v>1689</v>
      </c>
      <c r="I81" s="7">
        <v>46.5</v>
      </c>
      <c r="J81" s="7">
        <v>44.2</v>
      </c>
      <c r="K81" s="7">
        <v>48.9</v>
      </c>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x14ac:dyDescent="0.35">
      <c r="A82" s="3"/>
      <c r="B82" s="3"/>
      <c r="C82" s="8"/>
      <c r="D82" s="8"/>
      <c r="E82" s="7"/>
      <c r="F82" s="7"/>
      <c r="G82" s="7"/>
      <c r="H82" s="8"/>
      <c r="I82" s="7"/>
      <c r="J82" s="7"/>
      <c r="K82" s="7"/>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x14ac:dyDescent="0.3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x14ac:dyDescent="0.3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x14ac:dyDescent="0.3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x14ac:dyDescent="0.3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x14ac:dyDescent="0.3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x14ac:dyDescent="0.3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x14ac:dyDescent="0.3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x14ac:dyDescent="0.3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x14ac:dyDescent="0.3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x14ac:dyDescent="0.3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x14ac:dyDescent="0.3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x14ac:dyDescent="0.3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x14ac:dyDescent="0.3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x14ac:dyDescent="0.3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x14ac:dyDescent="0.3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x14ac:dyDescent="0.3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x14ac:dyDescent="0.3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x14ac:dyDescent="0.3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x14ac:dyDescent="0.3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x14ac:dyDescent="0.3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x14ac:dyDescent="0.3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x14ac:dyDescent="0.3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x14ac:dyDescent="0.3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x14ac:dyDescent="0.3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x14ac:dyDescent="0.3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x14ac:dyDescent="0.3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x14ac:dyDescent="0.3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x14ac:dyDescent="0.3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x14ac:dyDescent="0.3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x14ac:dyDescent="0.3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x14ac:dyDescent="0.3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x14ac:dyDescent="0.3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x14ac:dyDescent="0.3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x14ac:dyDescent="0.3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x14ac:dyDescent="0.3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x14ac:dyDescent="0.3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x14ac:dyDescent="0.3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x14ac:dyDescent="0.3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x14ac:dyDescent="0.3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x14ac:dyDescent="0.3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x14ac:dyDescent="0.3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x14ac:dyDescent="0.3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x14ac:dyDescent="0.3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x14ac:dyDescent="0.3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x14ac:dyDescent="0.3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x14ac:dyDescent="0.3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x14ac:dyDescent="0.3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x14ac:dyDescent="0.3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x14ac:dyDescent="0.3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x14ac:dyDescent="0.3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x14ac:dyDescent="0.3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x14ac:dyDescent="0.3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x14ac:dyDescent="0.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x14ac:dyDescent="0.3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x14ac:dyDescent="0.3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x14ac:dyDescent="0.3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x14ac:dyDescent="0.3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x14ac:dyDescent="0.3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x14ac:dyDescent="0.3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x14ac:dyDescent="0.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x14ac:dyDescent="0.3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x14ac:dyDescent="0.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x14ac:dyDescent="0.3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x14ac:dyDescent="0.3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x14ac:dyDescent="0.3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x14ac:dyDescent="0.3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x14ac:dyDescent="0.3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row r="150" spans="1:50" x14ac:dyDescent="0.3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row>
    <row r="151" spans="1:50" x14ac:dyDescent="0.3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row>
  </sheetData>
  <pageMargins left="0.7" right="0.7" top="0.75" bottom="0.75" header="0.3" footer="0.3"/>
  <pageSetup paperSize="9" orientation="portrait" horizontalDpi="300" verticalDpi="300"/>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X151"/>
  <sheetViews>
    <sheetView workbookViewId="0"/>
  </sheetViews>
  <sheetFormatPr defaultColWidth="11.54296875" defaultRowHeight="14.5" x14ac:dyDescent="0.35"/>
  <cols>
    <col min="1" max="1" width="27.08984375" customWidth="1"/>
    <col min="2" max="2" width="20.1796875" customWidth="1"/>
    <col min="3" max="7" width="17.36328125" customWidth="1"/>
    <col min="8" max="25" width="15.6328125" customWidth="1"/>
  </cols>
  <sheetData>
    <row r="1" spans="1:50" ht="15.5" x14ac:dyDescent="0.35">
      <c r="A1" s="5" t="s">
        <v>272</v>
      </c>
    </row>
    <row r="2" spans="1:50" x14ac:dyDescent="0.35">
      <c r="A2" s="3" t="s">
        <v>268</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x14ac:dyDescent="0.3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row>
    <row r="4" spans="1:50" ht="58.25" customHeight="1" x14ac:dyDescent="0.35">
      <c r="A4" s="6" t="s">
        <v>19</v>
      </c>
      <c r="B4" s="6" t="s">
        <v>254</v>
      </c>
      <c r="C4" s="6" t="s">
        <v>28</v>
      </c>
      <c r="D4" s="6" t="s">
        <v>269</v>
      </c>
      <c r="E4" s="6" t="s">
        <v>30</v>
      </c>
      <c r="F4" s="6" t="s">
        <v>31</v>
      </c>
      <c r="G4" s="6" t="s">
        <v>32</v>
      </c>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row>
    <row r="5" spans="1:50" x14ac:dyDescent="0.35">
      <c r="A5" s="3" t="s">
        <v>270</v>
      </c>
      <c r="B5" s="3" t="s">
        <v>260</v>
      </c>
      <c r="C5" s="8">
        <v>598354</v>
      </c>
      <c r="D5" s="8">
        <v>9903</v>
      </c>
      <c r="E5" s="7">
        <v>165.5</v>
      </c>
      <c r="F5" s="7">
        <v>162.30000000000001</v>
      </c>
      <c r="G5" s="7">
        <v>168.8</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row>
    <row r="6" spans="1:50" x14ac:dyDescent="0.35">
      <c r="A6" s="3" t="s">
        <v>270</v>
      </c>
      <c r="B6" s="3" t="s">
        <v>261</v>
      </c>
      <c r="C6" s="8">
        <v>12990</v>
      </c>
      <c r="D6" s="8">
        <v>249</v>
      </c>
      <c r="E6" s="7">
        <v>191.7</v>
      </c>
      <c r="F6" s="7">
        <v>168.6</v>
      </c>
      <c r="G6" s="7">
        <v>217</v>
      </c>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1:50" x14ac:dyDescent="0.35">
      <c r="A7" s="3" t="s">
        <v>270</v>
      </c>
      <c r="B7" s="3" t="s">
        <v>262</v>
      </c>
      <c r="C7" s="8">
        <v>71548</v>
      </c>
      <c r="D7" s="8">
        <v>1269</v>
      </c>
      <c r="E7" s="7">
        <v>177.4</v>
      </c>
      <c r="F7" s="7">
        <v>167.7</v>
      </c>
      <c r="G7" s="7">
        <v>187.4</v>
      </c>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50" x14ac:dyDescent="0.35">
      <c r="A8" s="3" t="s">
        <v>270</v>
      </c>
      <c r="B8" s="3" t="s">
        <v>263</v>
      </c>
      <c r="C8" s="8">
        <v>155401</v>
      </c>
      <c r="D8" s="8">
        <v>2564</v>
      </c>
      <c r="E8" s="7">
        <v>165</v>
      </c>
      <c r="F8" s="7">
        <v>158.69999999999999</v>
      </c>
      <c r="G8" s="7">
        <v>171.5</v>
      </c>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row>
    <row r="9" spans="1:50" x14ac:dyDescent="0.35">
      <c r="A9" s="3" t="s">
        <v>270</v>
      </c>
      <c r="B9" s="3" t="s">
        <v>264</v>
      </c>
      <c r="C9" s="8">
        <v>208098</v>
      </c>
      <c r="D9" s="8">
        <v>3255</v>
      </c>
      <c r="E9" s="7">
        <v>156.4</v>
      </c>
      <c r="F9" s="7">
        <v>151.1</v>
      </c>
      <c r="G9" s="7">
        <v>161.9</v>
      </c>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x14ac:dyDescent="0.35">
      <c r="A10" s="3" t="s">
        <v>270</v>
      </c>
      <c r="B10" s="3" t="s">
        <v>265</v>
      </c>
      <c r="C10" s="8">
        <v>120627</v>
      </c>
      <c r="D10" s="8">
        <v>2019</v>
      </c>
      <c r="E10" s="7">
        <v>167.4</v>
      </c>
      <c r="F10" s="7">
        <v>160.19999999999999</v>
      </c>
      <c r="G10" s="7">
        <v>174.8</v>
      </c>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x14ac:dyDescent="0.35">
      <c r="A11" s="3" t="s">
        <v>270</v>
      </c>
      <c r="B11" s="3" t="s">
        <v>266</v>
      </c>
      <c r="C11" s="8">
        <v>29690</v>
      </c>
      <c r="D11" s="8">
        <v>547</v>
      </c>
      <c r="E11" s="7">
        <v>184.2</v>
      </c>
      <c r="F11" s="7">
        <v>169.1</v>
      </c>
      <c r="G11" s="7">
        <v>200.3</v>
      </c>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x14ac:dyDescent="0.35">
      <c r="A12" s="3" t="s">
        <v>271</v>
      </c>
      <c r="B12" s="3" t="s">
        <v>260</v>
      </c>
      <c r="C12" s="8">
        <v>598354</v>
      </c>
      <c r="D12" s="8">
        <v>4136</v>
      </c>
      <c r="E12" s="7">
        <v>69.099999999999994</v>
      </c>
      <c r="F12" s="7">
        <v>67</v>
      </c>
      <c r="G12" s="7">
        <v>71.3</v>
      </c>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x14ac:dyDescent="0.35">
      <c r="A13" s="3" t="s">
        <v>271</v>
      </c>
      <c r="B13" s="3" t="s">
        <v>261</v>
      </c>
      <c r="C13" s="8">
        <v>12990</v>
      </c>
      <c r="D13" s="8">
        <v>50</v>
      </c>
      <c r="E13" s="7">
        <v>38.5</v>
      </c>
      <c r="F13" s="7">
        <v>28.6</v>
      </c>
      <c r="G13" s="7">
        <v>50.7</v>
      </c>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x14ac:dyDescent="0.35">
      <c r="A14" s="3" t="s">
        <v>271</v>
      </c>
      <c r="B14" s="3" t="s">
        <v>262</v>
      </c>
      <c r="C14" s="8">
        <v>71548</v>
      </c>
      <c r="D14" s="8">
        <v>265</v>
      </c>
      <c r="E14" s="7">
        <v>37</v>
      </c>
      <c r="F14" s="7">
        <v>32.700000000000003</v>
      </c>
      <c r="G14" s="7">
        <v>41.8</v>
      </c>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x14ac:dyDescent="0.35">
      <c r="A15" s="3" t="s">
        <v>271</v>
      </c>
      <c r="B15" s="3" t="s">
        <v>263</v>
      </c>
      <c r="C15" s="8">
        <v>155401</v>
      </c>
      <c r="D15" s="8">
        <v>677</v>
      </c>
      <c r="E15" s="7">
        <v>43.6</v>
      </c>
      <c r="F15" s="7">
        <v>40.299999999999997</v>
      </c>
      <c r="G15" s="7">
        <v>47</v>
      </c>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x14ac:dyDescent="0.35">
      <c r="A16" s="3" t="s">
        <v>271</v>
      </c>
      <c r="B16" s="3" t="s">
        <v>264</v>
      </c>
      <c r="C16" s="8">
        <v>208098</v>
      </c>
      <c r="D16" s="8">
        <v>1143</v>
      </c>
      <c r="E16" s="7">
        <v>54.9</v>
      </c>
      <c r="F16" s="7">
        <v>51.8</v>
      </c>
      <c r="G16" s="7">
        <v>58.2</v>
      </c>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x14ac:dyDescent="0.35">
      <c r="A17" s="3" t="s">
        <v>271</v>
      </c>
      <c r="B17" s="3" t="s">
        <v>265</v>
      </c>
      <c r="C17" s="8">
        <v>120627</v>
      </c>
      <c r="D17" s="8">
        <v>1215</v>
      </c>
      <c r="E17" s="7">
        <v>100.7</v>
      </c>
      <c r="F17" s="7">
        <v>95.1</v>
      </c>
      <c r="G17" s="7">
        <v>106.5</v>
      </c>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3" t="s">
        <v>271</v>
      </c>
      <c r="B18" s="3" t="s">
        <v>266</v>
      </c>
      <c r="C18" s="8">
        <v>29690</v>
      </c>
      <c r="D18" s="8">
        <v>786</v>
      </c>
      <c r="E18" s="7">
        <v>264.7</v>
      </c>
      <c r="F18" s="7">
        <v>246.6</v>
      </c>
      <c r="G18" s="7">
        <v>283.89999999999998</v>
      </c>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3"/>
      <c r="B19" s="3"/>
      <c r="C19" s="8"/>
      <c r="D19" s="8"/>
      <c r="E19" s="7"/>
      <c r="F19" s="7"/>
      <c r="G19" s="7"/>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x14ac:dyDescent="0.3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x14ac:dyDescent="0.35">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3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3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3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3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3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3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3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3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3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3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3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3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3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3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3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3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3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3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3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3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x14ac:dyDescent="0.3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x14ac:dyDescent="0.3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x14ac:dyDescent="0.3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x14ac:dyDescent="0.3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x14ac:dyDescent="0.3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x14ac:dyDescent="0.3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x14ac:dyDescent="0.3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x14ac:dyDescent="0.3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x14ac:dyDescent="0.3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x14ac:dyDescent="0.3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x14ac:dyDescent="0.3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x14ac:dyDescent="0.3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x14ac:dyDescent="0.3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x14ac:dyDescent="0.3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x14ac:dyDescent="0.3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x14ac:dyDescent="0.3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x14ac:dyDescent="0.3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x14ac:dyDescent="0.3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x14ac:dyDescent="0.3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x14ac:dyDescent="0.3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x14ac:dyDescent="0.3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x14ac:dyDescent="0.3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x14ac:dyDescent="0.3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x14ac:dyDescent="0.3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x14ac:dyDescent="0.3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x14ac:dyDescent="0.3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x14ac:dyDescent="0.3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x14ac:dyDescent="0.3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x14ac:dyDescent="0.3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x14ac:dyDescent="0.3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x14ac:dyDescent="0.3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x14ac:dyDescent="0.3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x14ac:dyDescent="0.3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x14ac:dyDescent="0.3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x14ac:dyDescent="0.3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x14ac:dyDescent="0.3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x14ac:dyDescent="0.3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x14ac:dyDescent="0.3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x14ac:dyDescent="0.3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x14ac:dyDescent="0.3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x14ac:dyDescent="0.3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x14ac:dyDescent="0.3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x14ac:dyDescent="0.3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x14ac:dyDescent="0.3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x14ac:dyDescent="0.3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x14ac:dyDescent="0.3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x14ac:dyDescent="0.3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x14ac:dyDescent="0.3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x14ac:dyDescent="0.3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x14ac:dyDescent="0.3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x14ac:dyDescent="0.3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x14ac:dyDescent="0.3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x14ac:dyDescent="0.3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x14ac:dyDescent="0.3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x14ac:dyDescent="0.3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x14ac:dyDescent="0.3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x14ac:dyDescent="0.3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x14ac:dyDescent="0.3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x14ac:dyDescent="0.3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x14ac:dyDescent="0.3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x14ac:dyDescent="0.3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x14ac:dyDescent="0.3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x14ac:dyDescent="0.3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x14ac:dyDescent="0.3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x14ac:dyDescent="0.3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x14ac:dyDescent="0.3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x14ac:dyDescent="0.3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x14ac:dyDescent="0.3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x14ac:dyDescent="0.3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x14ac:dyDescent="0.3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x14ac:dyDescent="0.3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x14ac:dyDescent="0.3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x14ac:dyDescent="0.3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x14ac:dyDescent="0.3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x14ac:dyDescent="0.3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x14ac:dyDescent="0.3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x14ac:dyDescent="0.3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x14ac:dyDescent="0.3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x14ac:dyDescent="0.3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x14ac:dyDescent="0.3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x14ac:dyDescent="0.3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x14ac:dyDescent="0.3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x14ac:dyDescent="0.3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x14ac:dyDescent="0.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x14ac:dyDescent="0.3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x14ac:dyDescent="0.3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x14ac:dyDescent="0.3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x14ac:dyDescent="0.3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x14ac:dyDescent="0.3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x14ac:dyDescent="0.3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x14ac:dyDescent="0.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x14ac:dyDescent="0.3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x14ac:dyDescent="0.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x14ac:dyDescent="0.3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x14ac:dyDescent="0.3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x14ac:dyDescent="0.3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x14ac:dyDescent="0.3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x14ac:dyDescent="0.3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row r="150" spans="1:50" x14ac:dyDescent="0.3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row>
    <row r="151" spans="1:50" x14ac:dyDescent="0.3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row>
  </sheetData>
  <pageMargins left="0.7" right="0.7" top="0.75" bottom="0.75" header="0.3" footer="0.3"/>
  <pageSetup paperSize="9" orientation="portrait" horizontalDpi="300" verticalDpi="300"/>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X151"/>
  <sheetViews>
    <sheetView workbookViewId="0"/>
  </sheetViews>
  <sheetFormatPr defaultColWidth="11.54296875" defaultRowHeight="14.5" x14ac:dyDescent="0.35"/>
  <cols>
    <col min="1" max="1" width="20.08984375" customWidth="1"/>
    <col min="2" max="2" width="18" customWidth="1"/>
    <col min="3" max="11" width="17.36328125" customWidth="1"/>
    <col min="12" max="25" width="15.6328125" customWidth="1"/>
  </cols>
  <sheetData>
    <row r="1" spans="1:50" ht="15.5" x14ac:dyDescent="0.35">
      <c r="A1" s="5" t="s">
        <v>285</v>
      </c>
    </row>
    <row r="2" spans="1:50" x14ac:dyDescent="0.35">
      <c r="A2" s="3" t="s">
        <v>268</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x14ac:dyDescent="0.3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row>
    <row r="4" spans="1:50" ht="63" customHeight="1" x14ac:dyDescent="0.35">
      <c r="A4" s="6" t="s">
        <v>254</v>
      </c>
      <c r="B4" s="6" t="s">
        <v>273</v>
      </c>
      <c r="C4" s="6" t="s">
        <v>30</v>
      </c>
      <c r="D4" s="6" t="s">
        <v>31</v>
      </c>
      <c r="E4" s="6" t="s">
        <v>32</v>
      </c>
      <c r="F4" s="6" t="s">
        <v>274</v>
      </c>
      <c r="G4" s="6" t="s">
        <v>275</v>
      </c>
      <c r="H4" s="6" t="s">
        <v>276</v>
      </c>
      <c r="I4" s="6" t="s">
        <v>277</v>
      </c>
      <c r="J4" s="6" t="s">
        <v>278</v>
      </c>
      <c r="K4" s="6" t="s">
        <v>279</v>
      </c>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row>
    <row r="5" spans="1:50" x14ac:dyDescent="0.35">
      <c r="A5" s="3" t="s">
        <v>260</v>
      </c>
      <c r="B5" s="3" t="s">
        <v>280</v>
      </c>
      <c r="C5" s="7">
        <v>255.3</v>
      </c>
      <c r="D5" s="7">
        <v>247.2</v>
      </c>
      <c r="E5" s="7">
        <v>263.60000000000002</v>
      </c>
      <c r="F5" s="7">
        <v>190.3</v>
      </c>
      <c r="G5" s="7">
        <v>183.4</v>
      </c>
      <c r="H5" s="7">
        <v>197.5</v>
      </c>
      <c r="I5" s="7">
        <v>64.900000000000006</v>
      </c>
      <c r="J5" s="7">
        <v>60.9</v>
      </c>
      <c r="K5" s="7">
        <v>69.2</v>
      </c>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row>
    <row r="6" spans="1:50" x14ac:dyDescent="0.35">
      <c r="A6" s="3" t="s">
        <v>260</v>
      </c>
      <c r="B6" s="3" t="s">
        <v>281</v>
      </c>
      <c r="C6" s="7">
        <v>238</v>
      </c>
      <c r="D6" s="7">
        <v>229.7</v>
      </c>
      <c r="E6" s="7">
        <v>246.5</v>
      </c>
      <c r="F6" s="7">
        <v>170.3</v>
      </c>
      <c r="G6" s="7">
        <v>163.30000000000001</v>
      </c>
      <c r="H6" s="7">
        <v>177.5</v>
      </c>
      <c r="I6" s="7">
        <v>67.7</v>
      </c>
      <c r="J6" s="7">
        <v>63.3</v>
      </c>
      <c r="K6" s="7">
        <v>72.3</v>
      </c>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1:50" x14ac:dyDescent="0.35">
      <c r="A7" s="3" t="s">
        <v>260</v>
      </c>
      <c r="B7" s="3" t="s">
        <v>282</v>
      </c>
      <c r="C7" s="7">
        <v>227.4</v>
      </c>
      <c r="D7" s="7">
        <v>218.9</v>
      </c>
      <c r="E7" s="7">
        <v>236.2</v>
      </c>
      <c r="F7" s="7">
        <v>156.5</v>
      </c>
      <c r="G7" s="7">
        <v>149.4</v>
      </c>
      <c r="H7" s="7">
        <v>163.80000000000001</v>
      </c>
      <c r="I7" s="7">
        <v>70.900000000000006</v>
      </c>
      <c r="J7" s="7">
        <v>66.2</v>
      </c>
      <c r="K7" s="7">
        <v>75.900000000000006</v>
      </c>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50" x14ac:dyDescent="0.35">
      <c r="A8" s="3" t="s">
        <v>260</v>
      </c>
      <c r="B8" s="3" t="s">
        <v>283</v>
      </c>
      <c r="C8" s="7">
        <v>221.8</v>
      </c>
      <c r="D8" s="7">
        <v>213</v>
      </c>
      <c r="E8" s="7">
        <v>230.9</v>
      </c>
      <c r="F8" s="7">
        <v>153.1</v>
      </c>
      <c r="G8" s="7">
        <v>145.80000000000001</v>
      </c>
      <c r="H8" s="7">
        <v>160.69999999999999</v>
      </c>
      <c r="I8" s="7">
        <v>68.7</v>
      </c>
      <c r="J8" s="7">
        <v>63.8</v>
      </c>
      <c r="K8" s="7">
        <v>73.900000000000006</v>
      </c>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row>
    <row r="9" spans="1:50" x14ac:dyDescent="0.35">
      <c r="A9" s="3" t="s">
        <v>260</v>
      </c>
      <c r="B9" s="3" t="s">
        <v>284</v>
      </c>
      <c r="C9" s="7">
        <v>221.5</v>
      </c>
      <c r="D9" s="7">
        <v>212.2</v>
      </c>
      <c r="E9" s="7">
        <v>231.1</v>
      </c>
      <c r="F9" s="7">
        <v>145.80000000000001</v>
      </c>
      <c r="G9" s="7">
        <v>138.30000000000001</v>
      </c>
      <c r="H9" s="7">
        <v>153.69999999999999</v>
      </c>
      <c r="I9" s="7">
        <v>75.7</v>
      </c>
      <c r="J9" s="7">
        <v>70.3</v>
      </c>
      <c r="K9" s="7">
        <v>81.400000000000006</v>
      </c>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x14ac:dyDescent="0.35">
      <c r="A10" s="3" t="s">
        <v>261</v>
      </c>
      <c r="B10" s="3" t="s">
        <v>280</v>
      </c>
      <c r="C10" s="7">
        <v>242.3</v>
      </c>
      <c r="D10" s="7">
        <v>204.7</v>
      </c>
      <c r="E10" s="7">
        <v>284.7</v>
      </c>
      <c r="F10" s="7">
        <v>201.1</v>
      </c>
      <c r="G10" s="7">
        <v>167</v>
      </c>
      <c r="H10" s="7">
        <v>240</v>
      </c>
      <c r="I10" s="7">
        <v>41.2</v>
      </c>
      <c r="J10" s="7">
        <v>26.7</v>
      </c>
      <c r="K10" s="7">
        <v>60.8</v>
      </c>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x14ac:dyDescent="0.35">
      <c r="A11" s="3" t="s">
        <v>261</v>
      </c>
      <c r="B11" s="3" t="s">
        <v>281</v>
      </c>
      <c r="C11" s="7">
        <v>236.6</v>
      </c>
      <c r="D11" s="7">
        <v>185.5</v>
      </c>
      <c r="E11" s="7">
        <v>297.39999999999998</v>
      </c>
      <c r="F11" s="7">
        <v>204.1</v>
      </c>
      <c r="G11" s="7">
        <v>156.9</v>
      </c>
      <c r="H11" s="7">
        <v>261.2</v>
      </c>
      <c r="I11" s="7">
        <v>32.4</v>
      </c>
      <c r="J11" s="7">
        <v>15.5</v>
      </c>
      <c r="K11" s="7">
        <v>59.7</v>
      </c>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x14ac:dyDescent="0.35">
      <c r="A12" s="3" t="s">
        <v>261</v>
      </c>
      <c r="B12" s="3" t="s">
        <v>282</v>
      </c>
      <c r="C12" s="7">
        <v>219.3</v>
      </c>
      <c r="D12" s="7">
        <v>158.69999999999999</v>
      </c>
      <c r="E12" s="7">
        <v>295.3</v>
      </c>
      <c r="F12" s="7">
        <v>178.5</v>
      </c>
      <c r="G12" s="7">
        <v>124.3</v>
      </c>
      <c r="H12" s="7">
        <v>248.2</v>
      </c>
      <c r="I12" s="7">
        <v>40.799999999999997</v>
      </c>
      <c r="J12" s="7">
        <v>17.5</v>
      </c>
      <c r="K12" s="7">
        <v>80.5</v>
      </c>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x14ac:dyDescent="0.35">
      <c r="A13" s="3" t="s">
        <v>261</v>
      </c>
      <c r="B13" s="3" t="s">
        <v>283</v>
      </c>
      <c r="C13" s="7">
        <v>192</v>
      </c>
      <c r="D13" s="7">
        <v>121.7</v>
      </c>
      <c r="E13" s="7">
        <v>288.10000000000002</v>
      </c>
      <c r="F13" s="7">
        <v>158.6</v>
      </c>
      <c r="G13" s="7">
        <v>95.4</v>
      </c>
      <c r="H13" s="7">
        <v>247.7</v>
      </c>
      <c r="I13" s="7">
        <v>33.4</v>
      </c>
      <c r="J13" s="7">
        <v>8.8000000000000007</v>
      </c>
      <c r="K13" s="7">
        <v>85.9</v>
      </c>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x14ac:dyDescent="0.35">
      <c r="A14" s="3" t="s">
        <v>261</v>
      </c>
      <c r="B14" s="3" t="s">
        <v>284</v>
      </c>
      <c r="C14" s="7">
        <v>192</v>
      </c>
      <c r="D14" s="7">
        <v>102</v>
      </c>
      <c r="E14" s="7">
        <v>328.6</v>
      </c>
      <c r="F14" s="7">
        <v>147.69999999999999</v>
      </c>
      <c r="G14" s="7">
        <v>70.5</v>
      </c>
      <c r="H14" s="7">
        <v>271.89999999999998</v>
      </c>
      <c r="I14" s="7">
        <v>44.3</v>
      </c>
      <c r="J14" s="7">
        <v>8.5</v>
      </c>
      <c r="K14" s="7">
        <v>130.30000000000001</v>
      </c>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x14ac:dyDescent="0.35">
      <c r="A15" s="3" t="s">
        <v>262</v>
      </c>
      <c r="B15" s="3" t="s">
        <v>280</v>
      </c>
      <c r="C15" s="7">
        <v>239.2</v>
      </c>
      <c r="D15" s="7">
        <v>221.2</v>
      </c>
      <c r="E15" s="7">
        <v>258.3</v>
      </c>
      <c r="F15" s="7">
        <v>202.8</v>
      </c>
      <c r="G15" s="7">
        <v>186.2</v>
      </c>
      <c r="H15" s="7">
        <v>220.4</v>
      </c>
      <c r="I15" s="7">
        <v>36.4</v>
      </c>
      <c r="J15" s="7">
        <v>29.6</v>
      </c>
      <c r="K15" s="7">
        <v>44.3</v>
      </c>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x14ac:dyDescent="0.35">
      <c r="A16" s="3" t="s">
        <v>262</v>
      </c>
      <c r="B16" s="3" t="s">
        <v>281</v>
      </c>
      <c r="C16" s="7">
        <v>211</v>
      </c>
      <c r="D16" s="7">
        <v>190.1</v>
      </c>
      <c r="E16" s="7">
        <v>233.5</v>
      </c>
      <c r="F16" s="7">
        <v>170.7</v>
      </c>
      <c r="G16" s="7">
        <v>152</v>
      </c>
      <c r="H16" s="7">
        <v>191.1</v>
      </c>
      <c r="I16" s="7">
        <v>40.299999999999997</v>
      </c>
      <c r="J16" s="7">
        <v>31.5</v>
      </c>
      <c r="K16" s="7">
        <v>50.8</v>
      </c>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x14ac:dyDescent="0.35">
      <c r="A17" s="3" t="s">
        <v>262</v>
      </c>
      <c r="B17" s="3" t="s">
        <v>282</v>
      </c>
      <c r="C17" s="7">
        <v>190</v>
      </c>
      <c r="D17" s="7">
        <v>166.6</v>
      </c>
      <c r="E17" s="7">
        <v>215.8</v>
      </c>
      <c r="F17" s="7">
        <v>158.80000000000001</v>
      </c>
      <c r="G17" s="7">
        <v>137.4</v>
      </c>
      <c r="H17" s="7">
        <v>182.5</v>
      </c>
      <c r="I17" s="7">
        <v>31.3</v>
      </c>
      <c r="J17" s="7">
        <v>22.2</v>
      </c>
      <c r="K17" s="7">
        <v>42.7</v>
      </c>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3" t="s">
        <v>262</v>
      </c>
      <c r="B18" s="3" t="s">
        <v>283</v>
      </c>
      <c r="C18" s="7">
        <v>183.3</v>
      </c>
      <c r="D18" s="7">
        <v>156</v>
      </c>
      <c r="E18" s="7">
        <v>213.9</v>
      </c>
      <c r="F18" s="7">
        <v>151.19999999999999</v>
      </c>
      <c r="G18" s="7">
        <v>126.5</v>
      </c>
      <c r="H18" s="7">
        <v>179.3</v>
      </c>
      <c r="I18" s="7">
        <v>32.1</v>
      </c>
      <c r="J18" s="7">
        <v>21.3</v>
      </c>
      <c r="K18" s="7">
        <v>46.3</v>
      </c>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3" t="s">
        <v>262</v>
      </c>
      <c r="B19" s="3" t="s">
        <v>284</v>
      </c>
      <c r="C19" s="7">
        <v>207.7</v>
      </c>
      <c r="D19" s="7">
        <v>171.5</v>
      </c>
      <c r="E19" s="7">
        <v>249.3</v>
      </c>
      <c r="F19" s="7">
        <v>157.1</v>
      </c>
      <c r="G19" s="7">
        <v>125.9</v>
      </c>
      <c r="H19" s="7">
        <v>193.8</v>
      </c>
      <c r="I19" s="7">
        <v>50.6</v>
      </c>
      <c r="J19" s="7">
        <v>33.6</v>
      </c>
      <c r="K19" s="7">
        <v>73.099999999999994</v>
      </c>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3" t="s">
        <v>263</v>
      </c>
      <c r="B20" s="3" t="s">
        <v>280</v>
      </c>
      <c r="C20" s="7">
        <v>224.8</v>
      </c>
      <c r="D20" s="7">
        <v>210.9</v>
      </c>
      <c r="E20" s="7">
        <v>239.3</v>
      </c>
      <c r="F20" s="7">
        <v>180.5</v>
      </c>
      <c r="G20" s="7">
        <v>168.1</v>
      </c>
      <c r="H20" s="7">
        <v>193.6</v>
      </c>
      <c r="I20" s="7">
        <v>44.3</v>
      </c>
      <c r="J20" s="7">
        <v>38.200000000000003</v>
      </c>
      <c r="K20" s="7">
        <v>51</v>
      </c>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3" t="s">
        <v>263</v>
      </c>
      <c r="B21" s="3" t="s">
        <v>281</v>
      </c>
      <c r="C21" s="7">
        <v>210.3</v>
      </c>
      <c r="D21" s="7">
        <v>195.6</v>
      </c>
      <c r="E21" s="7">
        <v>225.7</v>
      </c>
      <c r="F21" s="7">
        <v>164.2</v>
      </c>
      <c r="G21" s="7">
        <v>151.30000000000001</v>
      </c>
      <c r="H21" s="7">
        <v>177.9</v>
      </c>
      <c r="I21" s="7">
        <v>46.1</v>
      </c>
      <c r="J21" s="7">
        <v>39.4</v>
      </c>
      <c r="K21" s="7">
        <v>53.6</v>
      </c>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3" t="s">
        <v>263</v>
      </c>
      <c r="B22" s="3" t="s">
        <v>282</v>
      </c>
      <c r="C22" s="7">
        <v>200.7</v>
      </c>
      <c r="D22" s="7">
        <v>185.1</v>
      </c>
      <c r="E22" s="7">
        <v>217.2</v>
      </c>
      <c r="F22" s="7">
        <v>160.5</v>
      </c>
      <c r="G22" s="7">
        <v>146.6</v>
      </c>
      <c r="H22" s="7">
        <v>175.3</v>
      </c>
      <c r="I22" s="7">
        <v>40.200000000000003</v>
      </c>
      <c r="J22" s="7">
        <v>33.4</v>
      </c>
      <c r="K22" s="7">
        <v>48</v>
      </c>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3" t="s">
        <v>263</v>
      </c>
      <c r="B23" s="3" t="s">
        <v>283</v>
      </c>
      <c r="C23" s="7">
        <v>208.6</v>
      </c>
      <c r="D23" s="7">
        <v>191.4</v>
      </c>
      <c r="E23" s="7">
        <v>227</v>
      </c>
      <c r="F23" s="7">
        <v>162.4</v>
      </c>
      <c r="G23" s="7">
        <v>147.19999999999999</v>
      </c>
      <c r="H23" s="7">
        <v>178.7</v>
      </c>
      <c r="I23" s="7">
        <v>46.2</v>
      </c>
      <c r="J23" s="7">
        <v>38.299999999999997</v>
      </c>
      <c r="K23" s="7">
        <v>55.3</v>
      </c>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3" t="s">
        <v>263</v>
      </c>
      <c r="B24" s="3" t="s">
        <v>284</v>
      </c>
      <c r="C24" s="7">
        <v>181.5</v>
      </c>
      <c r="D24" s="7">
        <v>163.1</v>
      </c>
      <c r="E24" s="7">
        <v>201.5</v>
      </c>
      <c r="F24" s="7">
        <v>142.4</v>
      </c>
      <c r="G24" s="7">
        <v>126.2</v>
      </c>
      <c r="H24" s="7">
        <v>160.19999999999999</v>
      </c>
      <c r="I24" s="7">
        <v>39.1</v>
      </c>
      <c r="J24" s="7">
        <v>30.8</v>
      </c>
      <c r="K24" s="7">
        <v>48.9</v>
      </c>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3" t="s">
        <v>264</v>
      </c>
      <c r="B25" s="3" t="s">
        <v>280</v>
      </c>
      <c r="C25" s="7">
        <v>246.1</v>
      </c>
      <c r="D25" s="7">
        <v>231.4</v>
      </c>
      <c r="E25" s="7">
        <v>261.5</v>
      </c>
      <c r="F25" s="7">
        <v>186</v>
      </c>
      <c r="G25" s="7">
        <v>173.2</v>
      </c>
      <c r="H25" s="7">
        <v>199.5</v>
      </c>
      <c r="I25" s="7">
        <v>60.1</v>
      </c>
      <c r="J25" s="7">
        <v>52.9</v>
      </c>
      <c r="K25" s="7">
        <v>68</v>
      </c>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3" t="s">
        <v>264</v>
      </c>
      <c r="B26" s="3" t="s">
        <v>281</v>
      </c>
      <c r="C26" s="7">
        <v>217.5</v>
      </c>
      <c r="D26" s="7">
        <v>203.9</v>
      </c>
      <c r="E26" s="7">
        <v>231.9</v>
      </c>
      <c r="F26" s="7">
        <v>162.4</v>
      </c>
      <c r="G26" s="7">
        <v>150.6</v>
      </c>
      <c r="H26" s="7">
        <v>174.9</v>
      </c>
      <c r="I26" s="7">
        <v>55.1</v>
      </c>
      <c r="J26" s="7">
        <v>48.4</v>
      </c>
      <c r="K26" s="7">
        <v>62.6</v>
      </c>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3" t="s">
        <v>264</v>
      </c>
      <c r="B27" s="3" t="s">
        <v>282</v>
      </c>
      <c r="C27" s="7">
        <v>193.5</v>
      </c>
      <c r="D27" s="7">
        <v>180.5</v>
      </c>
      <c r="E27" s="7">
        <v>207.3</v>
      </c>
      <c r="F27" s="7">
        <v>142.9</v>
      </c>
      <c r="G27" s="7">
        <v>131.69999999999999</v>
      </c>
      <c r="H27" s="7">
        <v>154.80000000000001</v>
      </c>
      <c r="I27" s="7">
        <v>50.6</v>
      </c>
      <c r="J27" s="7">
        <v>44</v>
      </c>
      <c r="K27" s="7">
        <v>57.8</v>
      </c>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3" t="s">
        <v>264</v>
      </c>
      <c r="B28" s="3" t="s">
        <v>283</v>
      </c>
      <c r="C28" s="7">
        <v>200.1</v>
      </c>
      <c r="D28" s="7">
        <v>186.7</v>
      </c>
      <c r="E28" s="7">
        <v>214.2</v>
      </c>
      <c r="F28" s="7">
        <v>148.69999999999999</v>
      </c>
      <c r="G28" s="7">
        <v>137.19999999999999</v>
      </c>
      <c r="H28" s="7">
        <v>160.9</v>
      </c>
      <c r="I28" s="7">
        <v>51.4</v>
      </c>
      <c r="J28" s="7">
        <v>44.7</v>
      </c>
      <c r="K28" s="7">
        <v>58.8</v>
      </c>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3" t="s">
        <v>264</v>
      </c>
      <c r="B29" s="3" t="s">
        <v>284</v>
      </c>
      <c r="C29" s="7">
        <v>198</v>
      </c>
      <c r="D29" s="7">
        <v>184.3</v>
      </c>
      <c r="E29" s="7">
        <v>212.5</v>
      </c>
      <c r="F29" s="7">
        <v>140.5</v>
      </c>
      <c r="G29" s="7">
        <v>129</v>
      </c>
      <c r="H29" s="7">
        <v>152.69999999999999</v>
      </c>
      <c r="I29" s="7">
        <v>57.5</v>
      </c>
      <c r="J29" s="7">
        <v>50.2</v>
      </c>
      <c r="K29" s="7">
        <v>65.599999999999994</v>
      </c>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x14ac:dyDescent="0.35">
      <c r="A30" s="3" t="s">
        <v>265</v>
      </c>
      <c r="B30" s="3" t="s">
        <v>280</v>
      </c>
      <c r="C30" s="7">
        <v>301.7</v>
      </c>
      <c r="D30" s="7">
        <v>279.3</v>
      </c>
      <c r="E30" s="7">
        <v>325.39999999999998</v>
      </c>
      <c r="F30" s="7">
        <v>197.4</v>
      </c>
      <c r="G30" s="7">
        <v>179.4</v>
      </c>
      <c r="H30" s="7">
        <v>216.8</v>
      </c>
      <c r="I30" s="7">
        <v>104.3</v>
      </c>
      <c r="J30" s="7">
        <v>91.3</v>
      </c>
      <c r="K30" s="7">
        <v>118.6</v>
      </c>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x14ac:dyDescent="0.35">
      <c r="A31" s="3" t="s">
        <v>265</v>
      </c>
      <c r="B31" s="3" t="s">
        <v>281</v>
      </c>
      <c r="C31" s="7">
        <v>280.89999999999998</v>
      </c>
      <c r="D31" s="7">
        <v>260.2</v>
      </c>
      <c r="E31" s="7">
        <v>302.7</v>
      </c>
      <c r="F31" s="7">
        <v>184</v>
      </c>
      <c r="G31" s="7">
        <v>167.3</v>
      </c>
      <c r="H31" s="7">
        <v>201.8</v>
      </c>
      <c r="I31" s="7">
        <v>96.9</v>
      </c>
      <c r="J31" s="7">
        <v>84.9</v>
      </c>
      <c r="K31" s="7">
        <v>110.1</v>
      </c>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35">
      <c r="A32" s="3" t="s">
        <v>265</v>
      </c>
      <c r="B32" s="3" t="s">
        <v>282</v>
      </c>
      <c r="C32" s="7">
        <v>271.60000000000002</v>
      </c>
      <c r="D32" s="7">
        <v>251.3</v>
      </c>
      <c r="E32" s="7">
        <v>293</v>
      </c>
      <c r="F32" s="7">
        <v>166.7</v>
      </c>
      <c r="G32" s="7">
        <v>150.9</v>
      </c>
      <c r="H32" s="7">
        <v>183.7</v>
      </c>
      <c r="I32" s="7">
        <v>104.9</v>
      </c>
      <c r="J32" s="7">
        <v>92.4</v>
      </c>
      <c r="K32" s="7">
        <v>118.5</v>
      </c>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35">
      <c r="A33" s="3" t="s">
        <v>265</v>
      </c>
      <c r="B33" s="3" t="s">
        <v>283</v>
      </c>
      <c r="C33" s="7">
        <v>240.8</v>
      </c>
      <c r="D33" s="7">
        <v>221.7</v>
      </c>
      <c r="E33" s="7">
        <v>261.10000000000002</v>
      </c>
      <c r="F33" s="7">
        <v>145</v>
      </c>
      <c r="G33" s="7">
        <v>130.30000000000001</v>
      </c>
      <c r="H33" s="7">
        <v>160.9</v>
      </c>
      <c r="I33" s="7">
        <v>95.8</v>
      </c>
      <c r="J33" s="7">
        <v>84</v>
      </c>
      <c r="K33" s="7">
        <v>108.9</v>
      </c>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35">
      <c r="A34" s="3" t="s">
        <v>265</v>
      </c>
      <c r="B34" s="3" t="s">
        <v>284</v>
      </c>
      <c r="C34" s="7">
        <v>249.2</v>
      </c>
      <c r="D34" s="7">
        <v>230.1</v>
      </c>
      <c r="E34" s="7">
        <v>269.5</v>
      </c>
      <c r="F34" s="7">
        <v>147.19999999999999</v>
      </c>
      <c r="G34" s="7">
        <v>132.6</v>
      </c>
      <c r="H34" s="7">
        <v>163</v>
      </c>
      <c r="I34" s="7">
        <v>102</v>
      </c>
      <c r="J34" s="7">
        <v>89.9</v>
      </c>
      <c r="K34" s="7">
        <v>115.2</v>
      </c>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35">
      <c r="A35" s="3" t="s">
        <v>266</v>
      </c>
      <c r="B35" s="3" t="s">
        <v>280</v>
      </c>
      <c r="C35" s="7">
        <v>463</v>
      </c>
      <c r="D35" s="7">
        <v>409.1</v>
      </c>
      <c r="E35" s="7">
        <v>521.9</v>
      </c>
      <c r="F35" s="7">
        <v>199.4</v>
      </c>
      <c r="G35" s="7">
        <v>164.7</v>
      </c>
      <c r="H35" s="7">
        <v>239.3</v>
      </c>
      <c r="I35" s="7">
        <v>263.60000000000002</v>
      </c>
      <c r="J35" s="7">
        <v>223.4</v>
      </c>
      <c r="K35" s="7">
        <v>308.89999999999998</v>
      </c>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35">
      <c r="A36" s="3" t="s">
        <v>266</v>
      </c>
      <c r="B36" s="3" t="s">
        <v>281</v>
      </c>
      <c r="C36" s="7">
        <v>449.6</v>
      </c>
      <c r="D36" s="7">
        <v>398.7</v>
      </c>
      <c r="E36" s="7">
        <v>505.1</v>
      </c>
      <c r="F36" s="7">
        <v>189</v>
      </c>
      <c r="G36" s="7">
        <v>156.6</v>
      </c>
      <c r="H36" s="7">
        <v>226.2</v>
      </c>
      <c r="I36" s="7">
        <v>260.5</v>
      </c>
      <c r="J36" s="7">
        <v>222.2</v>
      </c>
      <c r="K36" s="7">
        <v>303.60000000000002</v>
      </c>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35">
      <c r="A37" s="3" t="s">
        <v>266</v>
      </c>
      <c r="B37" s="3" t="s">
        <v>282</v>
      </c>
      <c r="C37" s="7">
        <v>514</v>
      </c>
      <c r="D37" s="7">
        <v>457.1</v>
      </c>
      <c r="E37" s="7">
        <v>576</v>
      </c>
      <c r="F37" s="7">
        <v>178.9</v>
      </c>
      <c r="G37" s="7">
        <v>146</v>
      </c>
      <c r="H37" s="7">
        <v>216.9</v>
      </c>
      <c r="I37" s="7">
        <v>335.1</v>
      </c>
      <c r="J37" s="7">
        <v>289.5</v>
      </c>
      <c r="K37" s="7">
        <v>385.9</v>
      </c>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35">
      <c r="A38" s="3" t="s">
        <v>266</v>
      </c>
      <c r="B38" s="3" t="s">
        <v>283</v>
      </c>
      <c r="C38" s="7">
        <v>421.4</v>
      </c>
      <c r="D38" s="7">
        <v>370</v>
      </c>
      <c r="E38" s="7">
        <v>477.9</v>
      </c>
      <c r="F38" s="7">
        <v>179.3</v>
      </c>
      <c r="G38" s="7">
        <v>146.4</v>
      </c>
      <c r="H38" s="7">
        <v>217.5</v>
      </c>
      <c r="I38" s="7">
        <v>242</v>
      </c>
      <c r="J38" s="7">
        <v>203.5</v>
      </c>
      <c r="K38" s="7">
        <v>285.8</v>
      </c>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35">
      <c r="A39" s="3" t="s">
        <v>266</v>
      </c>
      <c r="B39" s="3" t="s">
        <v>284</v>
      </c>
      <c r="C39" s="7">
        <v>399.9</v>
      </c>
      <c r="D39" s="7">
        <v>351.5</v>
      </c>
      <c r="E39" s="7">
        <v>453.2</v>
      </c>
      <c r="F39" s="7">
        <v>174.7</v>
      </c>
      <c r="G39" s="7">
        <v>143.19999999999999</v>
      </c>
      <c r="H39" s="7">
        <v>211</v>
      </c>
      <c r="I39" s="7">
        <v>225.3</v>
      </c>
      <c r="J39" s="7">
        <v>189.3</v>
      </c>
      <c r="K39" s="7">
        <v>266.10000000000002</v>
      </c>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35">
      <c r="A40" s="3"/>
      <c r="B40" s="3"/>
      <c r="C40" s="7"/>
      <c r="D40" s="7"/>
      <c r="E40" s="7"/>
      <c r="F40" s="7"/>
      <c r="G40" s="7"/>
      <c r="H40" s="7"/>
      <c r="I40" s="7"/>
      <c r="J40" s="7"/>
      <c r="K40" s="7"/>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3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3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3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3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3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3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3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3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3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3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3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x14ac:dyDescent="0.3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x14ac:dyDescent="0.3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x14ac:dyDescent="0.3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x14ac:dyDescent="0.3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x14ac:dyDescent="0.3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x14ac:dyDescent="0.3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x14ac:dyDescent="0.3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x14ac:dyDescent="0.3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x14ac:dyDescent="0.3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x14ac:dyDescent="0.3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x14ac:dyDescent="0.3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x14ac:dyDescent="0.3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x14ac:dyDescent="0.3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x14ac:dyDescent="0.3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x14ac:dyDescent="0.3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x14ac:dyDescent="0.3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x14ac:dyDescent="0.3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x14ac:dyDescent="0.3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x14ac:dyDescent="0.3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x14ac:dyDescent="0.3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x14ac:dyDescent="0.3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x14ac:dyDescent="0.3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x14ac:dyDescent="0.3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x14ac:dyDescent="0.3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x14ac:dyDescent="0.3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x14ac:dyDescent="0.3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x14ac:dyDescent="0.3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x14ac:dyDescent="0.3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x14ac:dyDescent="0.3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x14ac:dyDescent="0.3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x14ac:dyDescent="0.3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x14ac:dyDescent="0.3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x14ac:dyDescent="0.3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x14ac:dyDescent="0.3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x14ac:dyDescent="0.3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x14ac:dyDescent="0.3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x14ac:dyDescent="0.3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x14ac:dyDescent="0.3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x14ac:dyDescent="0.3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x14ac:dyDescent="0.3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x14ac:dyDescent="0.3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x14ac:dyDescent="0.3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x14ac:dyDescent="0.3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x14ac:dyDescent="0.3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x14ac:dyDescent="0.3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x14ac:dyDescent="0.3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x14ac:dyDescent="0.3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x14ac:dyDescent="0.3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x14ac:dyDescent="0.3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x14ac:dyDescent="0.3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x14ac:dyDescent="0.3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x14ac:dyDescent="0.3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x14ac:dyDescent="0.3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x14ac:dyDescent="0.3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x14ac:dyDescent="0.3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x14ac:dyDescent="0.3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x14ac:dyDescent="0.3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x14ac:dyDescent="0.3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x14ac:dyDescent="0.3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x14ac:dyDescent="0.3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x14ac:dyDescent="0.3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x14ac:dyDescent="0.3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x14ac:dyDescent="0.3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x14ac:dyDescent="0.3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x14ac:dyDescent="0.3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x14ac:dyDescent="0.3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x14ac:dyDescent="0.3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x14ac:dyDescent="0.3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x14ac:dyDescent="0.3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x14ac:dyDescent="0.3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x14ac:dyDescent="0.3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x14ac:dyDescent="0.3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x14ac:dyDescent="0.3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x14ac:dyDescent="0.3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x14ac:dyDescent="0.3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x14ac:dyDescent="0.3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x14ac:dyDescent="0.3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x14ac:dyDescent="0.3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x14ac:dyDescent="0.3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x14ac:dyDescent="0.3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x14ac:dyDescent="0.3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x14ac:dyDescent="0.3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x14ac:dyDescent="0.3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x14ac:dyDescent="0.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x14ac:dyDescent="0.3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x14ac:dyDescent="0.3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x14ac:dyDescent="0.3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x14ac:dyDescent="0.3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x14ac:dyDescent="0.3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x14ac:dyDescent="0.3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x14ac:dyDescent="0.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x14ac:dyDescent="0.3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x14ac:dyDescent="0.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x14ac:dyDescent="0.3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x14ac:dyDescent="0.3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x14ac:dyDescent="0.3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x14ac:dyDescent="0.3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x14ac:dyDescent="0.3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row r="150" spans="1:50" x14ac:dyDescent="0.3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row>
    <row r="151" spans="1:50" x14ac:dyDescent="0.3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row>
  </sheetData>
  <pageMargins left="0.7" right="0.7" top="0.75" bottom="0.75" header="0.3" footer="0.3"/>
  <pageSetup paperSize="9" orientation="portrait" horizontalDpi="300" verticalDpi="300"/>
  <ignoredErrors>
    <ignoredError sqref="B6:B39" numberStoredAsText="1"/>
  </ignoredErrors>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4899F-C33D-4D09-833D-AA7999FF9A0F}">
  <dimension ref="A1:L30"/>
  <sheetViews>
    <sheetView workbookViewId="0"/>
  </sheetViews>
  <sheetFormatPr defaultColWidth="8.90625" defaultRowHeight="15.5" x14ac:dyDescent="0.35"/>
  <cols>
    <col min="1" max="1" width="63.08984375" style="26" customWidth="1"/>
    <col min="2" max="2" width="109.90625" style="26" customWidth="1"/>
    <col min="3" max="16384" width="8.90625" style="26"/>
  </cols>
  <sheetData>
    <row r="1" spans="1:12" ht="30" customHeight="1" x14ac:dyDescent="0.4">
      <c r="A1" s="25" t="s">
        <v>0</v>
      </c>
    </row>
    <row r="2" spans="1:12" ht="18" x14ac:dyDescent="0.4">
      <c r="A2" s="27" t="s">
        <v>308</v>
      </c>
      <c r="B2" s="28"/>
      <c r="C2" s="28"/>
      <c r="D2" s="28"/>
      <c r="E2" s="28"/>
      <c r="F2" s="28"/>
      <c r="G2" s="28"/>
      <c r="H2" s="28"/>
      <c r="I2" s="28"/>
      <c r="J2" s="28"/>
      <c r="K2" s="28"/>
      <c r="L2" s="28"/>
    </row>
    <row r="3" spans="1:12" x14ac:dyDescent="0.35">
      <c r="A3" s="28" t="s">
        <v>309</v>
      </c>
      <c r="B3" s="28"/>
      <c r="C3" s="28"/>
      <c r="D3" s="28"/>
      <c r="E3" s="28"/>
      <c r="F3" s="28"/>
      <c r="G3" s="28"/>
      <c r="H3" s="28"/>
      <c r="I3" s="28"/>
      <c r="J3" s="28"/>
      <c r="K3" s="28"/>
      <c r="L3" s="28"/>
    </row>
    <row r="4" spans="1:12" x14ac:dyDescent="0.35">
      <c r="A4" s="28"/>
      <c r="B4" s="28"/>
      <c r="C4" s="28"/>
      <c r="D4" s="28"/>
      <c r="E4" s="28"/>
      <c r="F4" s="28"/>
      <c r="G4" s="28"/>
      <c r="H4" s="28"/>
      <c r="I4" s="28"/>
      <c r="J4" s="28"/>
      <c r="K4" s="28"/>
      <c r="L4" s="28"/>
    </row>
    <row r="5" spans="1:12" x14ac:dyDescent="0.35">
      <c r="A5" s="29" t="s">
        <v>310</v>
      </c>
      <c r="B5" s="28"/>
      <c r="C5" s="28"/>
      <c r="D5" s="28"/>
      <c r="E5" s="28"/>
      <c r="F5" s="28"/>
      <c r="G5" s="28"/>
      <c r="H5" s="28"/>
      <c r="I5" s="28"/>
      <c r="J5" s="28"/>
      <c r="K5" s="28"/>
      <c r="L5" s="28"/>
    </row>
    <row r="6" spans="1:12" x14ac:dyDescent="0.35">
      <c r="A6" s="29" t="s">
        <v>311</v>
      </c>
      <c r="B6" s="28"/>
      <c r="C6" s="28"/>
      <c r="D6" s="28"/>
      <c r="E6" s="28"/>
      <c r="F6" s="28"/>
      <c r="G6" s="28"/>
      <c r="H6" s="28"/>
      <c r="I6" s="28"/>
      <c r="J6" s="28"/>
      <c r="K6" s="28"/>
      <c r="L6" s="28"/>
    </row>
    <row r="7" spans="1:12" x14ac:dyDescent="0.35">
      <c r="A7" s="29" t="s">
        <v>312</v>
      </c>
      <c r="B7" s="28"/>
      <c r="C7" s="28"/>
      <c r="D7" s="28"/>
      <c r="E7" s="28"/>
      <c r="F7" s="28"/>
      <c r="G7" s="28"/>
      <c r="H7" s="28"/>
      <c r="I7" s="28"/>
      <c r="J7" s="28"/>
      <c r="K7" s="28"/>
      <c r="L7" s="28"/>
    </row>
    <row r="8" spans="1:12" x14ac:dyDescent="0.35">
      <c r="A8" s="29" t="s">
        <v>313</v>
      </c>
      <c r="B8" s="28"/>
      <c r="C8" s="28"/>
      <c r="D8" s="28"/>
      <c r="E8" s="28"/>
      <c r="F8" s="28"/>
      <c r="G8" s="28"/>
      <c r="H8" s="28"/>
      <c r="I8" s="28"/>
      <c r="J8" s="28"/>
      <c r="K8" s="28"/>
      <c r="L8" s="28"/>
    </row>
    <row r="9" spans="1:12" x14ac:dyDescent="0.35">
      <c r="A9" s="29" t="s">
        <v>314</v>
      </c>
      <c r="B9" s="28"/>
      <c r="C9" s="28"/>
      <c r="D9" s="28"/>
      <c r="E9" s="28"/>
      <c r="F9" s="28"/>
      <c r="G9" s="28"/>
      <c r="H9" s="28"/>
      <c r="I9" s="28"/>
      <c r="J9" s="28"/>
      <c r="K9" s="28"/>
      <c r="L9" s="28"/>
    </row>
    <row r="10" spans="1:12" x14ac:dyDescent="0.35">
      <c r="A10" s="29" t="s">
        <v>315</v>
      </c>
      <c r="B10" s="28"/>
      <c r="C10" s="28"/>
      <c r="D10" s="28"/>
      <c r="E10" s="28"/>
      <c r="F10" s="28"/>
      <c r="G10" s="28"/>
      <c r="H10" s="28"/>
      <c r="I10" s="28"/>
      <c r="J10" s="28"/>
      <c r="K10" s="28"/>
      <c r="L10" s="28"/>
    </row>
    <row r="11" spans="1:12" x14ac:dyDescent="0.35">
      <c r="A11" s="28"/>
      <c r="B11" s="28"/>
      <c r="C11" s="28"/>
      <c r="D11" s="28"/>
      <c r="E11" s="28"/>
      <c r="F11" s="28"/>
      <c r="G11" s="28"/>
      <c r="H11" s="28"/>
      <c r="I11" s="28"/>
      <c r="J11" s="28"/>
      <c r="K11" s="28"/>
      <c r="L11" s="28"/>
    </row>
    <row r="12" spans="1:12" x14ac:dyDescent="0.35">
      <c r="A12" s="28" t="s">
        <v>316</v>
      </c>
      <c r="B12" s="28"/>
      <c r="C12" s="28"/>
      <c r="D12" s="28"/>
      <c r="E12" s="28"/>
      <c r="F12" s="28"/>
      <c r="G12" s="28"/>
      <c r="H12" s="28"/>
      <c r="I12" s="28"/>
      <c r="J12" s="28"/>
      <c r="K12" s="28"/>
      <c r="L12" s="28"/>
    </row>
    <row r="13" spans="1:12" x14ac:dyDescent="0.35">
      <c r="A13" s="28" t="s">
        <v>317</v>
      </c>
      <c r="B13" s="28"/>
      <c r="C13" s="28"/>
      <c r="D13" s="28"/>
      <c r="E13" s="28"/>
      <c r="F13" s="28"/>
      <c r="G13" s="28"/>
      <c r="H13" s="28"/>
      <c r="I13" s="28"/>
      <c r="J13" s="28"/>
      <c r="K13" s="28"/>
      <c r="L13" s="28"/>
    </row>
    <row r="14" spans="1:12" x14ac:dyDescent="0.35">
      <c r="A14" s="28" t="s">
        <v>318</v>
      </c>
      <c r="B14" s="28"/>
      <c r="C14" s="28"/>
      <c r="D14" s="28"/>
      <c r="E14" s="28"/>
      <c r="F14" s="28"/>
      <c r="G14" s="28"/>
      <c r="H14" s="28"/>
      <c r="I14" s="28"/>
      <c r="J14" s="28"/>
      <c r="K14" s="28"/>
      <c r="L14" s="28"/>
    </row>
    <row r="15" spans="1:12" x14ac:dyDescent="0.35">
      <c r="A15" s="28"/>
      <c r="B15" s="28"/>
      <c r="C15" s="28"/>
      <c r="D15" s="28"/>
      <c r="E15" s="28"/>
      <c r="F15" s="28"/>
      <c r="G15" s="28"/>
      <c r="H15" s="28"/>
      <c r="I15" s="28"/>
      <c r="J15" s="28"/>
      <c r="K15" s="28"/>
      <c r="L15" s="28"/>
    </row>
    <row r="16" spans="1:12" ht="18" x14ac:dyDescent="0.4">
      <c r="A16" s="27" t="s">
        <v>319</v>
      </c>
      <c r="B16" s="28"/>
      <c r="C16" s="28"/>
      <c r="D16" s="28"/>
      <c r="E16" s="28"/>
      <c r="F16" s="28"/>
      <c r="G16" s="28"/>
      <c r="H16" s="28"/>
      <c r="I16" s="28"/>
      <c r="J16" s="28"/>
      <c r="K16" s="28"/>
      <c r="L16" s="28"/>
    </row>
    <row r="17" spans="1:12" x14ac:dyDescent="0.35">
      <c r="A17" s="30" t="s">
        <v>320</v>
      </c>
      <c r="B17" s="31" t="s">
        <v>321</v>
      </c>
      <c r="D17" s="28"/>
      <c r="E17" s="28"/>
      <c r="F17" s="28"/>
      <c r="G17" s="28"/>
      <c r="H17" s="28"/>
      <c r="I17" s="28"/>
      <c r="J17" s="28"/>
      <c r="K17" s="28"/>
      <c r="L17" s="28"/>
    </row>
    <row r="18" spans="1:12" ht="160" customHeight="1" x14ac:dyDescent="0.35">
      <c r="A18" s="41" t="s">
        <v>324</v>
      </c>
      <c r="B18" s="35" t="s">
        <v>328</v>
      </c>
      <c r="D18" s="28"/>
      <c r="E18" s="28"/>
      <c r="F18" s="28"/>
      <c r="G18" s="28"/>
      <c r="H18" s="28"/>
      <c r="I18" s="28"/>
      <c r="J18" s="28"/>
      <c r="K18" s="28"/>
      <c r="L18" s="28"/>
    </row>
    <row r="19" spans="1:12" ht="42.5" x14ac:dyDescent="0.35">
      <c r="A19" s="41" t="s">
        <v>322</v>
      </c>
      <c r="B19" s="32" t="s">
        <v>339</v>
      </c>
      <c r="D19" s="28"/>
      <c r="E19" s="28"/>
      <c r="F19" s="28"/>
      <c r="G19" s="28"/>
      <c r="H19" s="28"/>
      <c r="I19" s="28"/>
      <c r="J19" s="28"/>
      <c r="K19" s="28"/>
      <c r="L19" s="28"/>
    </row>
    <row r="20" spans="1:12" ht="73.25" customHeight="1" x14ac:dyDescent="0.35">
      <c r="A20" s="41" t="s">
        <v>323</v>
      </c>
      <c r="B20" s="34" t="s">
        <v>329</v>
      </c>
      <c r="D20" s="28"/>
      <c r="E20" s="28"/>
      <c r="F20" s="28"/>
      <c r="G20" s="28"/>
      <c r="H20" s="28"/>
      <c r="I20" s="28"/>
      <c r="J20" s="28"/>
      <c r="K20" s="28"/>
      <c r="L20" s="28"/>
    </row>
    <row r="21" spans="1:12" x14ac:dyDescent="0.35">
      <c r="A21" s="41" t="s">
        <v>345</v>
      </c>
      <c r="B21" s="40" t="s">
        <v>347</v>
      </c>
      <c r="D21" s="28"/>
      <c r="E21" s="28"/>
      <c r="F21" s="28"/>
      <c r="G21" s="28"/>
      <c r="H21" s="28"/>
      <c r="I21" s="28"/>
      <c r="J21" s="28"/>
      <c r="K21" s="28"/>
      <c r="L21" s="28"/>
    </row>
    <row r="22" spans="1:12" x14ac:dyDescent="0.35">
      <c r="A22" s="41" t="s">
        <v>325</v>
      </c>
      <c r="B22" s="36" t="s">
        <v>340</v>
      </c>
      <c r="D22" s="28"/>
      <c r="E22" s="28"/>
      <c r="F22" s="28"/>
      <c r="G22" s="28"/>
      <c r="H22" s="28"/>
      <c r="I22" s="28"/>
      <c r="J22" s="28"/>
      <c r="K22" s="28"/>
      <c r="L22" s="28"/>
    </row>
    <row r="23" spans="1:12" ht="29.5" customHeight="1" x14ac:dyDescent="0.35">
      <c r="A23" s="37" t="s">
        <v>330</v>
      </c>
      <c r="B23" s="38" t="s">
        <v>338</v>
      </c>
      <c r="D23" s="28"/>
      <c r="E23" s="28"/>
      <c r="F23" s="28"/>
      <c r="G23" s="28"/>
      <c r="H23" s="28"/>
      <c r="I23" s="28"/>
      <c r="J23" s="28"/>
      <c r="K23" s="28"/>
      <c r="L23" s="28"/>
    </row>
    <row r="24" spans="1:12" x14ac:dyDescent="0.35">
      <c r="A24" s="37" t="s">
        <v>331</v>
      </c>
      <c r="B24" s="10" t="s">
        <v>341</v>
      </c>
    </row>
    <row r="25" spans="1:12" ht="98.5" x14ac:dyDescent="0.35">
      <c r="A25" s="37" t="s">
        <v>332</v>
      </c>
      <c r="B25" s="39" t="s">
        <v>342</v>
      </c>
    </row>
    <row r="26" spans="1:12" ht="28.5" x14ac:dyDescent="0.35">
      <c r="A26" s="33" t="s">
        <v>333</v>
      </c>
      <c r="B26" s="10" t="s">
        <v>346</v>
      </c>
    </row>
    <row r="27" spans="1:12" ht="32" customHeight="1" x14ac:dyDescent="0.35">
      <c r="A27" s="33" t="s">
        <v>334</v>
      </c>
      <c r="B27" s="33" t="s">
        <v>335</v>
      </c>
    </row>
    <row r="28" spans="1:12" ht="46" customHeight="1" x14ac:dyDescent="0.35">
      <c r="A28" s="33" t="s">
        <v>336</v>
      </c>
      <c r="B28" s="33" t="s">
        <v>337</v>
      </c>
    </row>
    <row r="29" spans="1:12" ht="30.5" customHeight="1" x14ac:dyDescent="0.35">
      <c r="A29" s="37" t="s">
        <v>326</v>
      </c>
      <c r="B29" s="33" t="s">
        <v>343</v>
      </c>
    </row>
    <row r="30" spans="1:12" ht="45" customHeight="1" x14ac:dyDescent="0.35">
      <c r="A30" s="37" t="s">
        <v>327</v>
      </c>
      <c r="B30" s="33" t="s">
        <v>344</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150"/>
  <sheetViews>
    <sheetView workbookViewId="0"/>
  </sheetViews>
  <sheetFormatPr defaultColWidth="11.54296875" defaultRowHeight="14.5" x14ac:dyDescent="0.35"/>
  <cols>
    <col min="1" max="1" width="30.36328125" customWidth="1"/>
    <col min="2" max="2" width="29.90625" customWidth="1"/>
    <col min="3" max="3" width="28.90625" customWidth="1"/>
    <col min="4" max="5" width="16.6328125" customWidth="1"/>
    <col min="6" max="6" width="17.6328125" customWidth="1"/>
    <col min="7" max="24" width="16.6328125" customWidth="1"/>
    <col min="25" max="25" width="15.6328125" customWidth="1"/>
  </cols>
  <sheetData>
    <row r="1" spans="1:50" ht="15.5" x14ac:dyDescent="0.35">
      <c r="A1" s="5" t="s">
        <v>152</v>
      </c>
    </row>
    <row r="2" spans="1:50" x14ac:dyDescent="0.3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ht="98" x14ac:dyDescent="0.35">
      <c r="A3" s="6" t="s">
        <v>18</v>
      </c>
      <c r="B3" s="6" t="s">
        <v>19</v>
      </c>
      <c r="C3" s="6" t="s">
        <v>20</v>
      </c>
      <c r="D3" s="6" t="s">
        <v>21</v>
      </c>
      <c r="E3" s="6" t="s">
        <v>22</v>
      </c>
      <c r="F3" s="6" t="s">
        <v>23</v>
      </c>
      <c r="G3" s="6" t="s">
        <v>24</v>
      </c>
      <c r="H3" s="6" t="s">
        <v>25</v>
      </c>
      <c r="I3" s="6" t="s">
        <v>26</v>
      </c>
      <c r="J3" s="6" t="s">
        <v>27</v>
      </c>
      <c r="K3" s="6" t="s">
        <v>28</v>
      </c>
      <c r="L3" s="6" t="s">
        <v>29</v>
      </c>
      <c r="M3" s="6" t="s">
        <v>30</v>
      </c>
      <c r="N3" s="6" t="s">
        <v>31</v>
      </c>
      <c r="O3" s="6" t="s">
        <v>32</v>
      </c>
      <c r="P3" s="6" t="s">
        <v>33</v>
      </c>
      <c r="Q3" s="6" t="s">
        <v>34</v>
      </c>
      <c r="R3" s="6" t="s">
        <v>35</v>
      </c>
      <c r="S3" s="6" t="s">
        <v>36</v>
      </c>
      <c r="T3" s="6" t="s">
        <v>37</v>
      </c>
      <c r="U3" s="6" t="s">
        <v>38</v>
      </c>
      <c r="V3" s="6" t="s">
        <v>39</v>
      </c>
      <c r="W3" s="6" t="s">
        <v>40</v>
      </c>
      <c r="X3" s="6" t="s">
        <v>41</v>
      </c>
      <c r="Y3" s="6"/>
      <c r="Z3" s="6"/>
      <c r="AA3" s="6"/>
      <c r="AB3" s="6"/>
      <c r="AC3" s="6"/>
      <c r="AD3" s="6"/>
      <c r="AE3" s="6"/>
      <c r="AF3" s="6"/>
      <c r="AG3" s="6"/>
      <c r="AH3" s="6"/>
      <c r="AI3" s="6"/>
      <c r="AJ3" s="6"/>
      <c r="AK3" s="6"/>
      <c r="AL3" s="6"/>
      <c r="AM3" s="6"/>
      <c r="AN3" s="6"/>
      <c r="AO3" s="6"/>
      <c r="AP3" s="6"/>
      <c r="AQ3" s="6"/>
      <c r="AR3" s="6"/>
      <c r="AS3" s="6"/>
      <c r="AT3" s="6"/>
      <c r="AU3" s="6"/>
      <c r="AV3" s="6"/>
      <c r="AW3" s="6"/>
      <c r="AX3" s="6"/>
    </row>
    <row r="4" spans="1:50" x14ac:dyDescent="0.35">
      <c r="A4" s="3" t="s">
        <v>42</v>
      </c>
      <c r="B4" s="3" t="s">
        <v>42</v>
      </c>
      <c r="C4" s="3" t="s">
        <v>42</v>
      </c>
      <c r="D4" s="8">
        <v>10119</v>
      </c>
      <c r="E4" s="8">
        <v>240</v>
      </c>
      <c r="F4" s="8">
        <v>95</v>
      </c>
      <c r="G4" s="8">
        <v>3631</v>
      </c>
      <c r="H4" s="8">
        <v>14085</v>
      </c>
      <c r="I4" s="8">
        <v>9927</v>
      </c>
      <c r="J4" s="8">
        <v>8338</v>
      </c>
      <c r="K4" s="8">
        <v>600465</v>
      </c>
      <c r="L4" s="8">
        <v>598014</v>
      </c>
      <c r="M4" s="7">
        <v>234.6</v>
      </c>
      <c r="N4" s="7">
        <v>230.7</v>
      </c>
      <c r="O4" s="7">
        <v>238.5</v>
      </c>
      <c r="P4" s="7">
        <v>165.3</v>
      </c>
      <c r="Q4" s="7">
        <v>162.1</v>
      </c>
      <c r="R4" s="7">
        <v>168.6</v>
      </c>
      <c r="S4" s="7">
        <v>169.2</v>
      </c>
      <c r="T4" s="7">
        <v>165.9</v>
      </c>
      <c r="U4" s="7">
        <v>172.5</v>
      </c>
      <c r="V4" s="7">
        <v>139.4</v>
      </c>
      <c r="W4" s="7">
        <v>136.5</v>
      </c>
      <c r="X4" s="7">
        <v>142.5</v>
      </c>
      <c r="Y4" s="3"/>
      <c r="Z4" s="3"/>
      <c r="AA4" s="3"/>
      <c r="AB4" s="3"/>
      <c r="AC4" s="3"/>
      <c r="AD4" s="3"/>
      <c r="AE4" s="3"/>
      <c r="AF4" s="3"/>
      <c r="AG4" s="3"/>
      <c r="AH4" s="3"/>
      <c r="AI4" s="3"/>
      <c r="AJ4" s="3"/>
      <c r="AK4" s="3"/>
      <c r="AL4" s="3"/>
      <c r="AM4" s="3"/>
      <c r="AN4" s="3"/>
      <c r="AO4" s="3"/>
      <c r="AP4" s="3"/>
      <c r="AQ4" s="3"/>
      <c r="AR4" s="3"/>
      <c r="AS4" s="3"/>
      <c r="AT4" s="3"/>
      <c r="AU4" s="3"/>
      <c r="AV4" s="3"/>
      <c r="AW4" s="3"/>
      <c r="AX4" s="3"/>
    </row>
    <row r="5" spans="1:50" x14ac:dyDescent="0.35">
      <c r="A5" s="3" t="s">
        <v>43</v>
      </c>
      <c r="B5" s="3" t="s">
        <v>43</v>
      </c>
      <c r="C5" s="3" t="s">
        <v>43</v>
      </c>
      <c r="D5" s="8">
        <v>554</v>
      </c>
      <c r="E5" s="8">
        <v>30</v>
      </c>
      <c r="F5" s="8">
        <v>10</v>
      </c>
      <c r="G5" s="8">
        <v>794</v>
      </c>
      <c r="H5" s="8">
        <v>1388</v>
      </c>
      <c r="I5" s="8">
        <v>1125</v>
      </c>
      <c r="J5" s="8">
        <v>465</v>
      </c>
      <c r="K5" s="8">
        <v>600465</v>
      </c>
      <c r="L5" s="8">
        <v>598014</v>
      </c>
      <c r="M5" s="7">
        <v>23.1</v>
      </c>
      <c r="N5" s="7">
        <v>21.9</v>
      </c>
      <c r="O5" s="7">
        <v>24.4</v>
      </c>
      <c r="P5" s="7">
        <v>18.7</v>
      </c>
      <c r="Q5" s="7">
        <v>17.7</v>
      </c>
      <c r="R5" s="7">
        <v>19.899999999999999</v>
      </c>
      <c r="S5" s="7">
        <v>9.3000000000000007</v>
      </c>
      <c r="T5" s="7">
        <v>8.5</v>
      </c>
      <c r="U5" s="7">
        <v>10.1</v>
      </c>
      <c r="V5" s="7">
        <v>7.8</v>
      </c>
      <c r="W5" s="7">
        <v>7.1</v>
      </c>
      <c r="X5" s="7">
        <v>8.5</v>
      </c>
      <c r="Y5" s="3"/>
      <c r="Z5" s="3"/>
      <c r="AA5" s="3"/>
      <c r="AB5" s="3"/>
      <c r="AC5" s="3"/>
      <c r="AD5" s="3"/>
      <c r="AE5" s="3"/>
      <c r="AF5" s="3"/>
      <c r="AG5" s="3"/>
      <c r="AH5" s="3"/>
      <c r="AI5" s="3"/>
      <c r="AJ5" s="3"/>
      <c r="AK5" s="3"/>
      <c r="AL5" s="3"/>
      <c r="AM5" s="3"/>
      <c r="AN5" s="3"/>
      <c r="AO5" s="3"/>
      <c r="AP5" s="3"/>
      <c r="AQ5" s="3"/>
      <c r="AR5" s="3"/>
      <c r="AS5" s="3"/>
      <c r="AT5" s="3"/>
      <c r="AU5" s="3"/>
      <c r="AV5" s="3"/>
      <c r="AW5" s="3"/>
      <c r="AX5" s="3"/>
    </row>
    <row r="6" spans="1:50" x14ac:dyDescent="0.35">
      <c r="A6" s="3" t="s">
        <v>43</v>
      </c>
      <c r="B6" s="3" t="s">
        <v>44</v>
      </c>
      <c r="C6" s="3" t="s">
        <v>44</v>
      </c>
      <c r="D6" s="8">
        <v>149</v>
      </c>
      <c r="E6" s="8">
        <v>12</v>
      </c>
      <c r="F6" s="8">
        <v>7</v>
      </c>
      <c r="G6" s="8">
        <v>463</v>
      </c>
      <c r="H6" s="8">
        <v>631</v>
      </c>
      <c r="I6" s="8">
        <v>559</v>
      </c>
      <c r="J6" s="8">
        <v>141</v>
      </c>
      <c r="K6" s="8">
        <v>600465</v>
      </c>
      <c r="L6" s="8">
        <v>598014</v>
      </c>
      <c r="M6" s="7">
        <v>10.5</v>
      </c>
      <c r="N6" s="7">
        <v>9.6999999999999993</v>
      </c>
      <c r="O6" s="7">
        <v>11.4</v>
      </c>
      <c r="P6" s="7">
        <v>9.3000000000000007</v>
      </c>
      <c r="Q6" s="7">
        <v>8.6</v>
      </c>
      <c r="R6" s="7">
        <v>10.1</v>
      </c>
      <c r="S6" s="7">
        <v>2.5</v>
      </c>
      <c r="T6" s="7">
        <v>2.1</v>
      </c>
      <c r="U6" s="7">
        <v>2.9</v>
      </c>
      <c r="V6" s="7">
        <v>2.4</v>
      </c>
      <c r="W6" s="7">
        <v>2</v>
      </c>
      <c r="X6" s="7">
        <v>2.8</v>
      </c>
      <c r="Y6" s="3"/>
      <c r="Z6" s="3"/>
      <c r="AA6" s="3"/>
      <c r="AB6" s="3"/>
      <c r="AC6" s="3"/>
      <c r="AD6" s="3"/>
      <c r="AE6" s="3"/>
      <c r="AF6" s="3"/>
      <c r="AG6" s="3"/>
      <c r="AH6" s="3"/>
      <c r="AI6" s="3"/>
      <c r="AJ6" s="3"/>
      <c r="AK6" s="3"/>
      <c r="AL6" s="3"/>
      <c r="AM6" s="3"/>
      <c r="AN6" s="3"/>
      <c r="AO6" s="3"/>
      <c r="AP6" s="3"/>
      <c r="AQ6" s="3"/>
      <c r="AR6" s="3"/>
      <c r="AS6" s="3"/>
      <c r="AT6" s="3"/>
      <c r="AU6" s="3"/>
      <c r="AV6" s="3"/>
      <c r="AW6" s="3"/>
      <c r="AX6" s="3"/>
    </row>
    <row r="7" spans="1:50" x14ac:dyDescent="0.35">
      <c r="A7" s="3" t="s">
        <v>43</v>
      </c>
      <c r="B7" s="3" t="s">
        <v>44</v>
      </c>
      <c r="C7" s="3" t="s">
        <v>45</v>
      </c>
      <c r="D7" s="8">
        <v>15</v>
      </c>
      <c r="E7" s="8">
        <v>6</v>
      </c>
      <c r="F7" s="8">
        <v>4</v>
      </c>
      <c r="G7" s="8">
        <v>223</v>
      </c>
      <c r="H7" s="8">
        <v>248</v>
      </c>
      <c r="I7" s="8">
        <v>230</v>
      </c>
      <c r="J7" s="8">
        <v>15</v>
      </c>
      <c r="K7" s="8">
        <v>600465</v>
      </c>
      <c r="L7" s="8">
        <v>598014</v>
      </c>
      <c r="M7" s="7">
        <v>4.0999999999999996</v>
      </c>
      <c r="N7" s="7">
        <v>3.6</v>
      </c>
      <c r="O7" s="7">
        <v>4.7</v>
      </c>
      <c r="P7" s="7">
        <v>3.8</v>
      </c>
      <c r="Q7" s="7">
        <v>3.4</v>
      </c>
      <c r="R7" s="7">
        <v>4.4000000000000004</v>
      </c>
      <c r="S7" s="7">
        <v>0.3</v>
      </c>
      <c r="T7" s="7">
        <v>0.1</v>
      </c>
      <c r="U7" s="7">
        <v>0.4</v>
      </c>
      <c r="V7" s="7">
        <v>0.3</v>
      </c>
      <c r="W7" s="7">
        <v>0.1</v>
      </c>
      <c r="X7" s="7">
        <v>0.4</v>
      </c>
      <c r="Y7" s="3"/>
      <c r="Z7" s="3"/>
      <c r="AA7" s="3"/>
      <c r="AB7" s="3"/>
      <c r="AC7" s="3"/>
      <c r="AD7" s="3"/>
      <c r="AE7" s="3"/>
      <c r="AF7" s="3"/>
      <c r="AG7" s="3"/>
      <c r="AH7" s="3"/>
      <c r="AI7" s="3"/>
      <c r="AJ7" s="3"/>
      <c r="AK7" s="3"/>
      <c r="AL7" s="3"/>
      <c r="AM7" s="3"/>
      <c r="AN7" s="3"/>
      <c r="AO7" s="3"/>
      <c r="AP7" s="3"/>
      <c r="AQ7" s="3"/>
      <c r="AR7" s="3"/>
      <c r="AS7" s="3"/>
      <c r="AT7" s="3"/>
      <c r="AU7" s="3"/>
      <c r="AV7" s="3"/>
      <c r="AW7" s="3"/>
      <c r="AX7" s="3"/>
    </row>
    <row r="8" spans="1:50" x14ac:dyDescent="0.35">
      <c r="A8" s="3" t="s">
        <v>43</v>
      </c>
      <c r="B8" s="3" t="s">
        <v>44</v>
      </c>
      <c r="C8" s="3" t="s">
        <v>46</v>
      </c>
      <c r="D8" s="8">
        <v>19</v>
      </c>
      <c r="E8" s="8">
        <v>0</v>
      </c>
      <c r="F8" s="8">
        <v>0</v>
      </c>
      <c r="G8" s="8">
        <v>51</v>
      </c>
      <c r="H8" s="8">
        <v>70</v>
      </c>
      <c r="I8" s="8">
        <v>59</v>
      </c>
      <c r="J8" s="8">
        <v>19</v>
      </c>
      <c r="K8" s="8">
        <v>600465</v>
      </c>
      <c r="L8" s="8">
        <v>598014</v>
      </c>
      <c r="M8" s="7">
        <v>1.2</v>
      </c>
      <c r="N8" s="7">
        <v>0.9</v>
      </c>
      <c r="O8" s="7">
        <v>1.5</v>
      </c>
      <c r="P8" s="7">
        <v>1</v>
      </c>
      <c r="Q8" s="7">
        <v>0.7</v>
      </c>
      <c r="R8" s="7">
        <v>1.3</v>
      </c>
      <c r="S8" s="7">
        <v>0.3</v>
      </c>
      <c r="T8" s="7">
        <v>0.2</v>
      </c>
      <c r="U8" s="7">
        <v>0.5</v>
      </c>
      <c r="V8" s="7">
        <v>0.3</v>
      </c>
      <c r="W8" s="7">
        <v>0.2</v>
      </c>
      <c r="X8" s="7">
        <v>0.5</v>
      </c>
      <c r="Y8" s="3"/>
      <c r="Z8" s="3"/>
      <c r="AA8" s="3"/>
      <c r="AB8" s="3"/>
      <c r="AC8" s="3"/>
      <c r="AD8" s="3"/>
      <c r="AE8" s="3"/>
      <c r="AF8" s="3"/>
      <c r="AG8" s="3"/>
      <c r="AH8" s="3"/>
      <c r="AI8" s="3"/>
      <c r="AJ8" s="3"/>
      <c r="AK8" s="3"/>
      <c r="AL8" s="3"/>
      <c r="AM8" s="3"/>
      <c r="AN8" s="3"/>
      <c r="AO8" s="3"/>
      <c r="AP8" s="3"/>
      <c r="AQ8" s="3"/>
      <c r="AR8" s="3"/>
      <c r="AS8" s="3"/>
      <c r="AT8" s="3"/>
      <c r="AU8" s="3"/>
      <c r="AV8" s="3"/>
      <c r="AW8" s="3"/>
      <c r="AX8" s="3"/>
    </row>
    <row r="9" spans="1:50" x14ac:dyDescent="0.35">
      <c r="A9" s="3" t="s">
        <v>43</v>
      </c>
      <c r="B9" s="3" t="s">
        <v>44</v>
      </c>
      <c r="C9" s="3" t="s">
        <v>47</v>
      </c>
      <c r="D9" s="8">
        <v>115</v>
      </c>
      <c r="E9" s="8">
        <v>6</v>
      </c>
      <c r="F9" s="8">
        <v>3</v>
      </c>
      <c r="G9" s="8">
        <v>189</v>
      </c>
      <c r="H9" s="8">
        <v>313</v>
      </c>
      <c r="I9" s="8">
        <v>270</v>
      </c>
      <c r="J9" s="8">
        <v>107</v>
      </c>
      <c r="K9" s="8">
        <v>600465</v>
      </c>
      <c r="L9" s="8">
        <v>598014</v>
      </c>
      <c r="M9" s="7">
        <v>5.2</v>
      </c>
      <c r="N9" s="7">
        <v>4.7</v>
      </c>
      <c r="O9" s="7">
        <v>5.8</v>
      </c>
      <c r="P9" s="7">
        <v>4.5</v>
      </c>
      <c r="Q9" s="7">
        <v>4</v>
      </c>
      <c r="R9" s="7">
        <v>5.0999999999999996</v>
      </c>
      <c r="S9" s="7">
        <v>1.9</v>
      </c>
      <c r="T9" s="7">
        <v>1.6</v>
      </c>
      <c r="U9" s="7">
        <v>2.2999999999999998</v>
      </c>
      <c r="V9" s="7">
        <v>1.8</v>
      </c>
      <c r="W9" s="7">
        <v>1.5</v>
      </c>
      <c r="X9" s="7">
        <v>2.2000000000000002</v>
      </c>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x14ac:dyDescent="0.35">
      <c r="A10" s="3" t="s">
        <v>43</v>
      </c>
      <c r="B10" s="3" t="s">
        <v>48</v>
      </c>
      <c r="C10" s="3" t="s">
        <v>48</v>
      </c>
      <c r="D10" s="8">
        <v>160</v>
      </c>
      <c r="E10" s="8">
        <v>4</v>
      </c>
      <c r="F10" s="8">
        <v>2</v>
      </c>
      <c r="G10" s="8">
        <v>111</v>
      </c>
      <c r="H10" s="8">
        <v>277</v>
      </c>
      <c r="I10" s="8">
        <v>229</v>
      </c>
      <c r="J10" s="8">
        <v>133</v>
      </c>
      <c r="K10" s="8">
        <v>600465</v>
      </c>
      <c r="L10" s="8">
        <v>598014</v>
      </c>
      <c r="M10" s="7">
        <v>4.5999999999999996</v>
      </c>
      <c r="N10" s="7">
        <v>4.0999999999999996</v>
      </c>
      <c r="O10" s="7">
        <v>5.2</v>
      </c>
      <c r="P10" s="7">
        <v>3.8</v>
      </c>
      <c r="Q10" s="7">
        <v>3.3</v>
      </c>
      <c r="R10" s="7">
        <v>4.3</v>
      </c>
      <c r="S10" s="7">
        <v>2.7</v>
      </c>
      <c r="T10" s="7">
        <v>2.2999999999999998</v>
      </c>
      <c r="U10" s="7">
        <v>3.1</v>
      </c>
      <c r="V10" s="7">
        <v>2.2000000000000002</v>
      </c>
      <c r="W10" s="7">
        <v>1.9</v>
      </c>
      <c r="X10" s="7">
        <v>2.6</v>
      </c>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x14ac:dyDescent="0.35">
      <c r="A11" s="3" t="s">
        <v>43</v>
      </c>
      <c r="B11" s="3" t="s">
        <v>49</v>
      </c>
      <c r="C11" s="3" t="s">
        <v>49</v>
      </c>
      <c r="D11" s="8">
        <v>42</v>
      </c>
      <c r="E11" s="8">
        <v>2</v>
      </c>
      <c r="F11" s="8">
        <v>0</v>
      </c>
      <c r="G11" s="8">
        <v>14</v>
      </c>
      <c r="H11" s="8">
        <v>58</v>
      </c>
      <c r="I11" s="8">
        <v>41</v>
      </c>
      <c r="J11" s="8">
        <v>29</v>
      </c>
      <c r="K11" s="8">
        <v>600465</v>
      </c>
      <c r="L11" s="8">
        <v>598014</v>
      </c>
      <c r="M11" s="7">
        <v>1</v>
      </c>
      <c r="N11" s="7">
        <v>0.7</v>
      </c>
      <c r="O11" s="7">
        <v>1.2</v>
      </c>
      <c r="P11" s="7">
        <v>0.7</v>
      </c>
      <c r="Q11" s="7">
        <v>0.5</v>
      </c>
      <c r="R11" s="7">
        <v>0.9</v>
      </c>
      <c r="S11" s="7">
        <v>0.7</v>
      </c>
      <c r="T11" s="7">
        <v>0.5</v>
      </c>
      <c r="U11" s="7">
        <v>0.9</v>
      </c>
      <c r="V11" s="7">
        <v>0.5</v>
      </c>
      <c r="W11" s="7">
        <v>0.3</v>
      </c>
      <c r="X11" s="7">
        <v>0.7</v>
      </c>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x14ac:dyDescent="0.35">
      <c r="A12" s="3" t="s">
        <v>43</v>
      </c>
      <c r="B12" s="3" t="s">
        <v>50</v>
      </c>
      <c r="C12" s="3" t="s">
        <v>50</v>
      </c>
      <c r="D12" s="8">
        <v>13</v>
      </c>
      <c r="E12" s="8">
        <v>7</v>
      </c>
      <c r="F12" s="8">
        <v>0</v>
      </c>
      <c r="G12" s="8">
        <v>118</v>
      </c>
      <c r="H12" s="8">
        <v>138</v>
      </c>
      <c r="I12" s="8">
        <v>70</v>
      </c>
      <c r="J12" s="8">
        <v>8</v>
      </c>
      <c r="K12" s="8">
        <v>600465</v>
      </c>
      <c r="L12" s="8">
        <v>598014</v>
      </c>
      <c r="M12" s="7">
        <v>2.2999999999999998</v>
      </c>
      <c r="N12" s="7">
        <v>1.9</v>
      </c>
      <c r="O12" s="7">
        <v>2.7</v>
      </c>
      <c r="P12" s="7">
        <v>1.2</v>
      </c>
      <c r="Q12" s="7">
        <v>0.9</v>
      </c>
      <c r="R12" s="7">
        <v>1.5</v>
      </c>
      <c r="S12" s="7">
        <v>0.2</v>
      </c>
      <c r="T12" s="7">
        <v>0.1</v>
      </c>
      <c r="U12" s="7">
        <v>0.4</v>
      </c>
      <c r="V12" s="7">
        <v>0.1</v>
      </c>
      <c r="W12" s="7">
        <v>0.1</v>
      </c>
      <c r="X12" s="7">
        <v>0.3</v>
      </c>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x14ac:dyDescent="0.35">
      <c r="A13" s="3" t="s">
        <v>43</v>
      </c>
      <c r="B13" s="3" t="s">
        <v>51</v>
      </c>
      <c r="C13" s="3" t="s">
        <v>51</v>
      </c>
      <c r="D13" s="8">
        <v>71</v>
      </c>
      <c r="E13" s="8">
        <v>4</v>
      </c>
      <c r="F13" s="8">
        <v>1</v>
      </c>
      <c r="G13" s="8">
        <v>65</v>
      </c>
      <c r="H13" s="8">
        <v>141</v>
      </c>
      <c r="I13" s="8">
        <v>109</v>
      </c>
      <c r="J13" s="8">
        <v>60</v>
      </c>
      <c r="K13" s="8">
        <v>600465</v>
      </c>
      <c r="L13" s="8">
        <v>598014</v>
      </c>
      <c r="M13" s="7">
        <v>2.2999999999999998</v>
      </c>
      <c r="N13" s="7">
        <v>2</v>
      </c>
      <c r="O13" s="7">
        <v>2.8</v>
      </c>
      <c r="P13" s="7">
        <v>1.8</v>
      </c>
      <c r="Q13" s="7">
        <v>1.5</v>
      </c>
      <c r="R13" s="7">
        <v>2.2000000000000002</v>
      </c>
      <c r="S13" s="7">
        <v>1.2</v>
      </c>
      <c r="T13" s="7">
        <v>0.9</v>
      </c>
      <c r="U13" s="7">
        <v>1.5</v>
      </c>
      <c r="V13" s="7">
        <v>1</v>
      </c>
      <c r="W13" s="7">
        <v>0.8</v>
      </c>
      <c r="X13" s="7">
        <v>1.3</v>
      </c>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x14ac:dyDescent="0.35">
      <c r="A14" s="3" t="s">
        <v>52</v>
      </c>
      <c r="B14" s="3" t="s">
        <v>52</v>
      </c>
      <c r="C14" s="3" t="s">
        <v>52</v>
      </c>
      <c r="D14" s="8">
        <v>149</v>
      </c>
      <c r="E14" s="8">
        <v>1</v>
      </c>
      <c r="F14" s="8">
        <v>0</v>
      </c>
      <c r="G14" s="8">
        <v>9</v>
      </c>
      <c r="H14" s="8">
        <v>159</v>
      </c>
      <c r="I14" s="8">
        <v>129</v>
      </c>
      <c r="J14" s="8">
        <v>121</v>
      </c>
      <c r="K14" s="8">
        <v>600465</v>
      </c>
      <c r="L14" s="8">
        <v>598014</v>
      </c>
      <c r="M14" s="7">
        <v>2.6</v>
      </c>
      <c r="N14" s="7">
        <v>2.2999999999999998</v>
      </c>
      <c r="O14" s="7">
        <v>3.1</v>
      </c>
      <c r="P14" s="7">
        <v>2.1</v>
      </c>
      <c r="Q14" s="7">
        <v>1.8</v>
      </c>
      <c r="R14" s="7">
        <v>2.6</v>
      </c>
      <c r="S14" s="7">
        <v>2.5</v>
      </c>
      <c r="T14" s="7">
        <v>2.1</v>
      </c>
      <c r="U14" s="7">
        <v>2.9</v>
      </c>
      <c r="V14" s="7">
        <v>2</v>
      </c>
      <c r="W14" s="7">
        <v>1.7</v>
      </c>
      <c r="X14" s="7">
        <v>2.4</v>
      </c>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x14ac:dyDescent="0.35">
      <c r="A15" s="3" t="s">
        <v>52</v>
      </c>
      <c r="B15" s="3" t="s">
        <v>53</v>
      </c>
      <c r="C15" s="3" t="s">
        <v>53</v>
      </c>
      <c r="D15" s="8">
        <v>25</v>
      </c>
      <c r="E15" s="8">
        <v>1</v>
      </c>
      <c r="F15" s="8">
        <v>0</v>
      </c>
      <c r="G15" s="8">
        <v>9</v>
      </c>
      <c r="H15" s="8">
        <v>35</v>
      </c>
      <c r="I15" s="8">
        <v>23</v>
      </c>
      <c r="J15" s="8">
        <v>15</v>
      </c>
      <c r="K15" s="8">
        <v>600465</v>
      </c>
      <c r="L15" s="8">
        <v>598014</v>
      </c>
      <c r="M15" s="7">
        <v>0.6</v>
      </c>
      <c r="N15" s="7">
        <v>0.4</v>
      </c>
      <c r="O15" s="7">
        <v>0.8</v>
      </c>
      <c r="P15" s="7">
        <v>0.4</v>
      </c>
      <c r="Q15" s="7">
        <v>0.2</v>
      </c>
      <c r="R15" s="7">
        <v>0.6</v>
      </c>
      <c r="S15" s="7">
        <v>0.4</v>
      </c>
      <c r="T15" s="7">
        <v>0.3</v>
      </c>
      <c r="U15" s="7">
        <v>0.6</v>
      </c>
      <c r="V15" s="7">
        <v>0.3</v>
      </c>
      <c r="W15" s="7">
        <v>0.1</v>
      </c>
      <c r="X15" s="7">
        <v>0.4</v>
      </c>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x14ac:dyDescent="0.35">
      <c r="A16" s="3" t="s">
        <v>52</v>
      </c>
      <c r="B16" s="3" t="s">
        <v>53</v>
      </c>
      <c r="C16" s="3" t="s">
        <v>54</v>
      </c>
      <c r="D16" s="8">
        <v>7</v>
      </c>
      <c r="E16" s="8">
        <v>0</v>
      </c>
      <c r="F16" s="8">
        <v>0</v>
      </c>
      <c r="G16" s="8">
        <v>2</v>
      </c>
      <c r="H16" s="8">
        <v>9</v>
      </c>
      <c r="I16" s="8">
        <v>7</v>
      </c>
      <c r="J16" s="8">
        <v>5</v>
      </c>
      <c r="K16" s="8">
        <v>600465</v>
      </c>
      <c r="L16" s="8">
        <v>598014</v>
      </c>
      <c r="M16" s="7">
        <v>0.1</v>
      </c>
      <c r="N16" s="7">
        <v>0.1</v>
      </c>
      <c r="O16" s="7">
        <v>0.3</v>
      </c>
      <c r="P16" s="7">
        <v>0.1</v>
      </c>
      <c r="Q16" s="7">
        <v>0</v>
      </c>
      <c r="R16" s="7">
        <v>0.2</v>
      </c>
      <c r="S16" s="7">
        <v>0.1</v>
      </c>
      <c r="T16" s="7">
        <v>0</v>
      </c>
      <c r="U16" s="7">
        <v>0.2</v>
      </c>
      <c r="V16" s="7">
        <v>0.1</v>
      </c>
      <c r="W16" s="7">
        <v>0</v>
      </c>
      <c r="X16" s="7">
        <v>0.2</v>
      </c>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x14ac:dyDescent="0.35">
      <c r="A17" s="3" t="s">
        <v>52</v>
      </c>
      <c r="B17" s="3" t="s">
        <v>55</v>
      </c>
      <c r="C17" s="3" t="s">
        <v>55</v>
      </c>
      <c r="D17" s="8">
        <v>77</v>
      </c>
      <c r="E17" s="8">
        <v>0</v>
      </c>
      <c r="F17" s="8">
        <v>0</v>
      </c>
      <c r="G17" s="8">
        <v>1</v>
      </c>
      <c r="H17" s="8">
        <v>78</v>
      </c>
      <c r="I17" s="8">
        <v>69</v>
      </c>
      <c r="J17" s="8">
        <v>68</v>
      </c>
      <c r="K17" s="8">
        <v>600465</v>
      </c>
      <c r="L17" s="8">
        <v>598014</v>
      </c>
      <c r="M17" s="7">
        <v>1.3</v>
      </c>
      <c r="N17" s="7">
        <v>1</v>
      </c>
      <c r="O17" s="7">
        <v>1.6</v>
      </c>
      <c r="P17" s="7">
        <v>1.1000000000000001</v>
      </c>
      <c r="Q17" s="7">
        <v>0.9</v>
      </c>
      <c r="R17" s="7">
        <v>1.5</v>
      </c>
      <c r="S17" s="7">
        <v>1.3</v>
      </c>
      <c r="T17" s="7">
        <v>1</v>
      </c>
      <c r="U17" s="7">
        <v>1.6</v>
      </c>
      <c r="V17" s="7">
        <v>1.1000000000000001</v>
      </c>
      <c r="W17" s="7">
        <v>0.9</v>
      </c>
      <c r="X17" s="7">
        <v>1.4</v>
      </c>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3" t="s">
        <v>52</v>
      </c>
      <c r="B18" s="3" t="s">
        <v>56</v>
      </c>
      <c r="C18" s="3" t="s">
        <v>56</v>
      </c>
      <c r="D18" s="8">
        <v>6</v>
      </c>
      <c r="E18" s="8">
        <v>0</v>
      </c>
      <c r="F18" s="8">
        <v>0</v>
      </c>
      <c r="G18" s="8">
        <v>0</v>
      </c>
      <c r="H18" s="8">
        <v>6</v>
      </c>
      <c r="I18" s="8">
        <v>3</v>
      </c>
      <c r="J18" s="8">
        <v>3</v>
      </c>
      <c r="K18" s="8">
        <v>600465</v>
      </c>
      <c r="L18" s="8">
        <v>598014</v>
      </c>
      <c r="M18" s="7">
        <v>0.1</v>
      </c>
      <c r="N18" s="7">
        <v>0</v>
      </c>
      <c r="O18" s="7">
        <v>0.2</v>
      </c>
      <c r="P18" s="7">
        <v>0</v>
      </c>
      <c r="Q18" s="7">
        <v>0</v>
      </c>
      <c r="R18" s="7">
        <v>0.1</v>
      </c>
      <c r="S18" s="7">
        <v>0.1</v>
      </c>
      <c r="T18" s="7">
        <v>0</v>
      </c>
      <c r="U18" s="7">
        <v>0.2</v>
      </c>
      <c r="V18" s="7">
        <v>0.1</v>
      </c>
      <c r="W18" s="7">
        <v>0</v>
      </c>
      <c r="X18" s="7">
        <v>0.1</v>
      </c>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3" t="s">
        <v>57</v>
      </c>
      <c r="B19" s="3" t="s">
        <v>57</v>
      </c>
      <c r="C19" s="3" t="s">
        <v>57</v>
      </c>
      <c r="D19" s="8">
        <v>24</v>
      </c>
      <c r="E19" s="8">
        <v>0</v>
      </c>
      <c r="F19" s="8">
        <v>1</v>
      </c>
      <c r="G19" s="8">
        <v>8</v>
      </c>
      <c r="H19" s="8">
        <v>33</v>
      </c>
      <c r="I19" s="8">
        <v>27</v>
      </c>
      <c r="J19" s="8">
        <v>20</v>
      </c>
      <c r="K19" s="8">
        <v>600465</v>
      </c>
      <c r="L19" s="8">
        <v>598014</v>
      </c>
      <c r="M19" s="7">
        <v>0.5</v>
      </c>
      <c r="N19" s="7">
        <v>0.4</v>
      </c>
      <c r="O19" s="7">
        <v>0.8</v>
      </c>
      <c r="P19" s="7">
        <v>0.4</v>
      </c>
      <c r="Q19" s="7">
        <v>0.3</v>
      </c>
      <c r="R19" s="7">
        <v>0.7</v>
      </c>
      <c r="S19" s="7">
        <v>0.4</v>
      </c>
      <c r="T19" s="7">
        <v>0.3</v>
      </c>
      <c r="U19" s="7">
        <v>0.6</v>
      </c>
      <c r="V19" s="7">
        <v>0.3</v>
      </c>
      <c r="W19" s="7">
        <v>0.2</v>
      </c>
      <c r="X19" s="7">
        <v>0.5</v>
      </c>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3" t="s">
        <v>57</v>
      </c>
      <c r="B20" s="3" t="s">
        <v>58</v>
      </c>
      <c r="C20" s="3" t="s">
        <v>58</v>
      </c>
      <c r="D20" s="8">
        <v>14</v>
      </c>
      <c r="E20" s="8">
        <v>0</v>
      </c>
      <c r="F20" s="8">
        <v>0</v>
      </c>
      <c r="G20" s="8">
        <v>2</v>
      </c>
      <c r="H20" s="8">
        <v>16</v>
      </c>
      <c r="I20" s="8">
        <v>13</v>
      </c>
      <c r="J20" s="8">
        <v>11</v>
      </c>
      <c r="K20" s="8">
        <v>600465</v>
      </c>
      <c r="L20" s="8">
        <v>598014</v>
      </c>
      <c r="M20" s="7">
        <v>0.3</v>
      </c>
      <c r="N20" s="7">
        <v>0.2</v>
      </c>
      <c r="O20" s="7">
        <v>0.4</v>
      </c>
      <c r="P20" s="7">
        <v>0.2</v>
      </c>
      <c r="Q20" s="7">
        <v>0.1</v>
      </c>
      <c r="R20" s="7">
        <v>0.4</v>
      </c>
      <c r="S20" s="7">
        <v>0.2</v>
      </c>
      <c r="T20" s="7">
        <v>0.1</v>
      </c>
      <c r="U20" s="7">
        <v>0.4</v>
      </c>
      <c r="V20" s="7">
        <v>0.2</v>
      </c>
      <c r="W20" s="7">
        <v>0.1</v>
      </c>
      <c r="X20" s="7">
        <v>0.3</v>
      </c>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3" t="s">
        <v>59</v>
      </c>
      <c r="B21" s="3" t="s">
        <v>59</v>
      </c>
      <c r="C21" s="3" t="s">
        <v>59</v>
      </c>
      <c r="D21" s="8">
        <v>3211</v>
      </c>
      <c r="E21" s="8">
        <v>101</v>
      </c>
      <c r="F21" s="8">
        <v>23</v>
      </c>
      <c r="G21" s="8">
        <v>699</v>
      </c>
      <c r="H21" s="8">
        <v>4034</v>
      </c>
      <c r="I21" s="8">
        <v>3111</v>
      </c>
      <c r="J21" s="8">
        <v>2656</v>
      </c>
      <c r="K21" s="8">
        <v>600465</v>
      </c>
      <c r="L21" s="8">
        <v>598014</v>
      </c>
      <c r="M21" s="7">
        <v>67.2</v>
      </c>
      <c r="N21" s="7">
        <v>65.099999999999994</v>
      </c>
      <c r="O21" s="7">
        <v>69.3</v>
      </c>
      <c r="P21" s="7">
        <v>51.8</v>
      </c>
      <c r="Q21" s="7">
        <v>50</v>
      </c>
      <c r="R21" s="7">
        <v>53.7</v>
      </c>
      <c r="S21" s="7">
        <v>53.7</v>
      </c>
      <c r="T21" s="7">
        <v>51.9</v>
      </c>
      <c r="U21" s="7">
        <v>55.6</v>
      </c>
      <c r="V21" s="7">
        <v>44.4</v>
      </c>
      <c r="W21" s="7">
        <v>42.7</v>
      </c>
      <c r="X21" s="7">
        <v>46.1</v>
      </c>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3" t="s">
        <v>59</v>
      </c>
      <c r="B22" s="3" t="s">
        <v>60</v>
      </c>
      <c r="C22" s="3" t="s">
        <v>60</v>
      </c>
      <c r="D22" s="8">
        <v>1182</v>
      </c>
      <c r="E22" s="8">
        <v>54</v>
      </c>
      <c r="F22" s="8">
        <v>12</v>
      </c>
      <c r="G22" s="8">
        <v>512</v>
      </c>
      <c r="H22" s="8">
        <v>1760</v>
      </c>
      <c r="I22" s="8">
        <v>1267</v>
      </c>
      <c r="J22" s="8">
        <v>935</v>
      </c>
      <c r="K22" s="8">
        <v>600465</v>
      </c>
      <c r="L22" s="8">
        <v>598014</v>
      </c>
      <c r="M22" s="7">
        <v>29.3</v>
      </c>
      <c r="N22" s="7">
        <v>28</v>
      </c>
      <c r="O22" s="7">
        <v>30.7</v>
      </c>
      <c r="P22" s="7">
        <v>21.1</v>
      </c>
      <c r="Q22" s="7">
        <v>20</v>
      </c>
      <c r="R22" s="7">
        <v>22.3</v>
      </c>
      <c r="S22" s="7">
        <v>19.8</v>
      </c>
      <c r="T22" s="7">
        <v>18.7</v>
      </c>
      <c r="U22" s="7">
        <v>20.9</v>
      </c>
      <c r="V22" s="7">
        <v>15.6</v>
      </c>
      <c r="W22" s="7">
        <v>14.6</v>
      </c>
      <c r="X22" s="7">
        <v>16.7</v>
      </c>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3" t="s">
        <v>59</v>
      </c>
      <c r="B23" s="3" t="s">
        <v>61</v>
      </c>
      <c r="C23" s="3" t="s">
        <v>61</v>
      </c>
      <c r="D23" s="8">
        <v>13</v>
      </c>
      <c r="E23" s="8">
        <v>2</v>
      </c>
      <c r="F23" s="8">
        <v>2</v>
      </c>
      <c r="G23" s="8">
        <v>17</v>
      </c>
      <c r="H23" s="8">
        <v>34</v>
      </c>
      <c r="I23" s="8">
        <v>25</v>
      </c>
      <c r="J23" s="8">
        <v>12</v>
      </c>
      <c r="K23" s="8">
        <v>600465</v>
      </c>
      <c r="L23" s="8">
        <v>598014</v>
      </c>
      <c r="M23" s="7">
        <v>0.6</v>
      </c>
      <c r="N23" s="7">
        <v>0.4</v>
      </c>
      <c r="O23" s="7">
        <v>0.8</v>
      </c>
      <c r="P23" s="7">
        <v>0.4</v>
      </c>
      <c r="Q23" s="7">
        <v>0.3</v>
      </c>
      <c r="R23" s="7">
        <v>0.6</v>
      </c>
      <c r="S23" s="7">
        <v>0.2</v>
      </c>
      <c r="T23" s="7">
        <v>0.1</v>
      </c>
      <c r="U23" s="7">
        <v>0.4</v>
      </c>
      <c r="V23" s="7">
        <v>0.2</v>
      </c>
      <c r="W23" s="7">
        <v>0.1</v>
      </c>
      <c r="X23" s="7">
        <v>0.4</v>
      </c>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3" t="s">
        <v>59</v>
      </c>
      <c r="B24" s="3" t="s">
        <v>62</v>
      </c>
      <c r="C24" s="3" t="s">
        <v>62</v>
      </c>
      <c r="D24" s="8">
        <v>107</v>
      </c>
      <c r="E24" s="8">
        <v>11</v>
      </c>
      <c r="F24" s="8">
        <v>0</v>
      </c>
      <c r="G24" s="8">
        <v>63</v>
      </c>
      <c r="H24" s="8">
        <v>181</v>
      </c>
      <c r="I24" s="8">
        <v>136</v>
      </c>
      <c r="J24" s="8">
        <v>92</v>
      </c>
      <c r="K24" s="8">
        <v>600465</v>
      </c>
      <c r="L24" s="8">
        <v>598014</v>
      </c>
      <c r="M24" s="7">
        <v>3</v>
      </c>
      <c r="N24" s="7">
        <v>2.6</v>
      </c>
      <c r="O24" s="7">
        <v>3.5</v>
      </c>
      <c r="P24" s="7">
        <v>2.2999999999999998</v>
      </c>
      <c r="Q24" s="7">
        <v>1.9</v>
      </c>
      <c r="R24" s="7">
        <v>2.7</v>
      </c>
      <c r="S24" s="7">
        <v>1.8</v>
      </c>
      <c r="T24" s="7">
        <v>1.5</v>
      </c>
      <c r="U24" s="7">
        <v>2.2000000000000002</v>
      </c>
      <c r="V24" s="7">
        <v>1.5</v>
      </c>
      <c r="W24" s="7">
        <v>1.2</v>
      </c>
      <c r="X24" s="7">
        <v>1.9</v>
      </c>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3" t="s">
        <v>59</v>
      </c>
      <c r="B25" s="3" t="s">
        <v>63</v>
      </c>
      <c r="C25" s="3" t="s">
        <v>63</v>
      </c>
      <c r="D25" s="8">
        <v>0</v>
      </c>
      <c r="E25" s="8">
        <v>0</v>
      </c>
      <c r="F25" s="8">
        <v>0</v>
      </c>
      <c r="G25" s="8">
        <v>2</v>
      </c>
      <c r="H25" s="8">
        <v>2</v>
      </c>
      <c r="I25" s="8">
        <v>2</v>
      </c>
      <c r="J25" s="8">
        <v>0</v>
      </c>
      <c r="K25" s="8">
        <v>600465</v>
      </c>
      <c r="L25" s="8">
        <v>598014</v>
      </c>
      <c r="M25" s="7">
        <v>0</v>
      </c>
      <c r="N25" s="7">
        <v>0</v>
      </c>
      <c r="O25" s="7">
        <v>0.1</v>
      </c>
      <c r="P25" s="7">
        <v>0</v>
      </c>
      <c r="Q25" s="7">
        <v>0</v>
      </c>
      <c r="R25" s="7">
        <v>0.1</v>
      </c>
      <c r="S25" s="7">
        <v>0</v>
      </c>
      <c r="T25" s="7">
        <v>0</v>
      </c>
      <c r="U25" s="7">
        <v>0.1</v>
      </c>
      <c r="V25" s="7">
        <v>0</v>
      </c>
      <c r="W25" s="7">
        <v>0</v>
      </c>
      <c r="X25" s="7">
        <v>0.1</v>
      </c>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3" t="s">
        <v>59</v>
      </c>
      <c r="B26" s="3" t="s">
        <v>64</v>
      </c>
      <c r="C26" s="3" t="s">
        <v>64</v>
      </c>
      <c r="D26" s="8">
        <v>152</v>
      </c>
      <c r="E26" s="8">
        <v>1</v>
      </c>
      <c r="F26" s="8">
        <v>1</v>
      </c>
      <c r="G26" s="8">
        <v>28</v>
      </c>
      <c r="H26" s="8">
        <v>182</v>
      </c>
      <c r="I26" s="8">
        <v>171</v>
      </c>
      <c r="J26" s="8">
        <v>145</v>
      </c>
      <c r="K26" s="8">
        <v>600465</v>
      </c>
      <c r="L26" s="8">
        <v>598014</v>
      </c>
      <c r="M26" s="7">
        <v>3</v>
      </c>
      <c r="N26" s="7">
        <v>2.6</v>
      </c>
      <c r="O26" s="7">
        <v>3.5</v>
      </c>
      <c r="P26" s="7">
        <v>2.8</v>
      </c>
      <c r="Q26" s="7">
        <v>2.4</v>
      </c>
      <c r="R26" s="7">
        <v>3.3</v>
      </c>
      <c r="S26" s="7">
        <v>2.5</v>
      </c>
      <c r="T26" s="7">
        <v>2.2000000000000002</v>
      </c>
      <c r="U26" s="7">
        <v>3</v>
      </c>
      <c r="V26" s="7">
        <v>2.4</v>
      </c>
      <c r="W26" s="7">
        <v>2</v>
      </c>
      <c r="X26" s="7">
        <v>2.9</v>
      </c>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3" t="s">
        <v>59</v>
      </c>
      <c r="B27" s="3" t="s">
        <v>65</v>
      </c>
      <c r="C27" s="3" t="s">
        <v>65</v>
      </c>
      <c r="D27" s="8">
        <v>22</v>
      </c>
      <c r="E27" s="8">
        <v>0</v>
      </c>
      <c r="F27" s="8">
        <v>0</v>
      </c>
      <c r="G27" s="8">
        <v>19</v>
      </c>
      <c r="H27" s="8">
        <v>41</v>
      </c>
      <c r="I27" s="8">
        <v>36</v>
      </c>
      <c r="J27" s="8">
        <v>20</v>
      </c>
      <c r="K27" s="8">
        <v>600465</v>
      </c>
      <c r="L27" s="8">
        <v>598014</v>
      </c>
      <c r="M27" s="7">
        <v>0.7</v>
      </c>
      <c r="N27" s="7">
        <v>0.5</v>
      </c>
      <c r="O27" s="7">
        <v>0.9</v>
      </c>
      <c r="P27" s="7">
        <v>0.6</v>
      </c>
      <c r="Q27" s="7">
        <v>0.4</v>
      </c>
      <c r="R27" s="7">
        <v>0.8</v>
      </c>
      <c r="S27" s="7">
        <v>0.4</v>
      </c>
      <c r="T27" s="7">
        <v>0.2</v>
      </c>
      <c r="U27" s="7">
        <v>0.6</v>
      </c>
      <c r="V27" s="7">
        <v>0.3</v>
      </c>
      <c r="W27" s="7">
        <v>0.2</v>
      </c>
      <c r="X27" s="7">
        <v>0.5</v>
      </c>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3" t="s">
        <v>59</v>
      </c>
      <c r="B28" s="3" t="s">
        <v>66</v>
      </c>
      <c r="C28" s="3" t="s">
        <v>66</v>
      </c>
      <c r="D28" s="8">
        <v>19</v>
      </c>
      <c r="E28" s="8">
        <v>0</v>
      </c>
      <c r="F28" s="8">
        <v>0</v>
      </c>
      <c r="G28" s="8">
        <v>10</v>
      </c>
      <c r="H28" s="8">
        <v>29</v>
      </c>
      <c r="I28" s="8">
        <v>28</v>
      </c>
      <c r="J28" s="8">
        <v>18</v>
      </c>
      <c r="K28" s="8">
        <v>600465</v>
      </c>
      <c r="L28" s="8">
        <v>598014</v>
      </c>
      <c r="M28" s="7">
        <v>0.5</v>
      </c>
      <c r="N28" s="7">
        <v>0.3</v>
      </c>
      <c r="O28" s="7">
        <v>0.7</v>
      </c>
      <c r="P28" s="7">
        <v>0.5</v>
      </c>
      <c r="Q28" s="7">
        <v>0.3</v>
      </c>
      <c r="R28" s="7">
        <v>0.7</v>
      </c>
      <c r="S28" s="7">
        <v>0.3</v>
      </c>
      <c r="T28" s="7">
        <v>0.2</v>
      </c>
      <c r="U28" s="7">
        <v>0.5</v>
      </c>
      <c r="V28" s="7">
        <v>0.3</v>
      </c>
      <c r="W28" s="7">
        <v>0.2</v>
      </c>
      <c r="X28" s="7">
        <v>0.5</v>
      </c>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3" t="s">
        <v>59</v>
      </c>
      <c r="B29" s="3" t="s">
        <v>67</v>
      </c>
      <c r="C29" s="3" t="s">
        <v>67</v>
      </c>
      <c r="D29" s="8">
        <v>1414</v>
      </c>
      <c r="E29" s="8">
        <v>41</v>
      </c>
      <c r="F29" s="8">
        <v>7</v>
      </c>
      <c r="G29" s="8">
        <v>170</v>
      </c>
      <c r="H29" s="8">
        <v>1632</v>
      </c>
      <c r="I29" s="8">
        <v>1289</v>
      </c>
      <c r="J29" s="8">
        <v>1183</v>
      </c>
      <c r="K29" s="8">
        <v>600465</v>
      </c>
      <c r="L29" s="8">
        <v>598014</v>
      </c>
      <c r="M29" s="7">
        <v>27.2</v>
      </c>
      <c r="N29" s="7">
        <v>25.9</v>
      </c>
      <c r="O29" s="7">
        <v>28.5</v>
      </c>
      <c r="P29" s="7">
        <v>21.5</v>
      </c>
      <c r="Q29" s="7">
        <v>20.3</v>
      </c>
      <c r="R29" s="7">
        <v>22.7</v>
      </c>
      <c r="S29" s="7">
        <v>23.6</v>
      </c>
      <c r="T29" s="7">
        <v>22.4</v>
      </c>
      <c r="U29" s="7">
        <v>24.9</v>
      </c>
      <c r="V29" s="7">
        <v>19.8</v>
      </c>
      <c r="W29" s="7">
        <v>18.7</v>
      </c>
      <c r="X29" s="7">
        <v>20.9</v>
      </c>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x14ac:dyDescent="0.35">
      <c r="A30" s="3" t="s">
        <v>59</v>
      </c>
      <c r="B30" s="3" t="s">
        <v>68</v>
      </c>
      <c r="C30" s="3" t="s">
        <v>68</v>
      </c>
      <c r="D30" s="8">
        <v>529</v>
      </c>
      <c r="E30" s="8">
        <v>0</v>
      </c>
      <c r="F30" s="8">
        <v>0</v>
      </c>
      <c r="G30" s="8">
        <v>3</v>
      </c>
      <c r="H30" s="8">
        <v>532</v>
      </c>
      <c r="I30" s="8">
        <v>396</v>
      </c>
      <c r="J30" s="8">
        <v>395</v>
      </c>
      <c r="K30" s="8">
        <v>600465</v>
      </c>
      <c r="L30" s="8">
        <v>598014</v>
      </c>
      <c r="M30" s="7">
        <v>8.9</v>
      </c>
      <c r="N30" s="7">
        <v>8.1</v>
      </c>
      <c r="O30" s="7">
        <v>9.6</v>
      </c>
      <c r="P30" s="7">
        <v>6.6</v>
      </c>
      <c r="Q30" s="7">
        <v>6</v>
      </c>
      <c r="R30" s="7">
        <v>7.3</v>
      </c>
      <c r="S30" s="7">
        <v>8.8000000000000007</v>
      </c>
      <c r="T30" s="7">
        <v>8.1</v>
      </c>
      <c r="U30" s="7">
        <v>9.6</v>
      </c>
      <c r="V30" s="7">
        <v>6.6</v>
      </c>
      <c r="W30" s="7">
        <v>6</v>
      </c>
      <c r="X30" s="7">
        <v>7.3</v>
      </c>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x14ac:dyDescent="0.35">
      <c r="A31" s="3" t="s">
        <v>59</v>
      </c>
      <c r="B31" s="3" t="s">
        <v>69</v>
      </c>
      <c r="C31" s="3" t="s">
        <v>69</v>
      </c>
      <c r="D31" s="8">
        <v>232</v>
      </c>
      <c r="E31" s="8">
        <v>12</v>
      </c>
      <c r="F31" s="8">
        <v>3</v>
      </c>
      <c r="G31" s="8">
        <v>164</v>
      </c>
      <c r="H31" s="8">
        <v>411</v>
      </c>
      <c r="I31" s="8">
        <v>157</v>
      </c>
      <c r="J31" s="8">
        <v>97</v>
      </c>
      <c r="K31" s="8">
        <v>600465</v>
      </c>
      <c r="L31" s="8">
        <v>598014</v>
      </c>
      <c r="M31" s="7">
        <v>6.8</v>
      </c>
      <c r="N31" s="7">
        <v>6.2</v>
      </c>
      <c r="O31" s="7">
        <v>7.5</v>
      </c>
      <c r="P31" s="7">
        <v>2.6</v>
      </c>
      <c r="Q31" s="7">
        <v>2.2000000000000002</v>
      </c>
      <c r="R31" s="7">
        <v>3.1</v>
      </c>
      <c r="S31" s="7">
        <v>3.9</v>
      </c>
      <c r="T31" s="7">
        <v>3.4</v>
      </c>
      <c r="U31" s="7">
        <v>4.4000000000000004</v>
      </c>
      <c r="V31" s="7">
        <v>1.6</v>
      </c>
      <c r="W31" s="7">
        <v>1.3</v>
      </c>
      <c r="X31" s="7">
        <v>2</v>
      </c>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35">
      <c r="A32" s="3" t="s">
        <v>59</v>
      </c>
      <c r="B32" s="3" t="s">
        <v>70</v>
      </c>
      <c r="C32" s="3" t="s">
        <v>70</v>
      </c>
      <c r="D32" s="8">
        <v>166</v>
      </c>
      <c r="E32" s="8">
        <v>8</v>
      </c>
      <c r="F32" s="8">
        <v>3</v>
      </c>
      <c r="G32" s="8">
        <v>53</v>
      </c>
      <c r="H32" s="8">
        <v>230</v>
      </c>
      <c r="I32" s="8">
        <v>171</v>
      </c>
      <c r="J32" s="8">
        <v>136</v>
      </c>
      <c r="K32" s="8">
        <v>600465</v>
      </c>
      <c r="L32" s="8">
        <v>598014</v>
      </c>
      <c r="M32" s="7">
        <v>3.8</v>
      </c>
      <c r="N32" s="7">
        <v>3.4</v>
      </c>
      <c r="O32" s="7">
        <v>4.4000000000000004</v>
      </c>
      <c r="P32" s="7">
        <v>2.8</v>
      </c>
      <c r="Q32" s="7">
        <v>2.4</v>
      </c>
      <c r="R32" s="7">
        <v>3.3</v>
      </c>
      <c r="S32" s="7">
        <v>2.8</v>
      </c>
      <c r="T32" s="7">
        <v>2.4</v>
      </c>
      <c r="U32" s="7">
        <v>3.2</v>
      </c>
      <c r="V32" s="7">
        <v>2.2999999999999998</v>
      </c>
      <c r="W32" s="7">
        <v>1.9</v>
      </c>
      <c r="X32" s="7">
        <v>2.7</v>
      </c>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35">
      <c r="A33" s="3" t="s">
        <v>59</v>
      </c>
      <c r="B33" s="3" t="s">
        <v>71</v>
      </c>
      <c r="C33" s="3" t="s">
        <v>71</v>
      </c>
      <c r="D33" s="8">
        <v>32</v>
      </c>
      <c r="E33" s="8">
        <v>2</v>
      </c>
      <c r="F33" s="8">
        <v>0</v>
      </c>
      <c r="G33" s="8">
        <v>22</v>
      </c>
      <c r="H33" s="8">
        <v>56</v>
      </c>
      <c r="I33" s="8">
        <v>50</v>
      </c>
      <c r="J33" s="8">
        <v>28</v>
      </c>
      <c r="K33" s="8">
        <v>600465</v>
      </c>
      <c r="L33" s="8">
        <v>598014</v>
      </c>
      <c r="M33" s="7">
        <v>0.9</v>
      </c>
      <c r="N33" s="7">
        <v>0.7</v>
      </c>
      <c r="O33" s="7">
        <v>1.2</v>
      </c>
      <c r="P33" s="7">
        <v>0.8</v>
      </c>
      <c r="Q33" s="7">
        <v>0.6</v>
      </c>
      <c r="R33" s="7">
        <v>1.1000000000000001</v>
      </c>
      <c r="S33" s="7">
        <v>0.5</v>
      </c>
      <c r="T33" s="7">
        <v>0.4</v>
      </c>
      <c r="U33" s="7">
        <v>0.8</v>
      </c>
      <c r="V33" s="7">
        <v>0.5</v>
      </c>
      <c r="W33" s="7">
        <v>0.3</v>
      </c>
      <c r="X33" s="7">
        <v>0.7</v>
      </c>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35">
      <c r="A34" s="3" t="s">
        <v>59</v>
      </c>
      <c r="B34" s="3" t="s">
        <v>72</v>
      </c>
      <c r="C34" s="3" t="s">
        <v>72</v>
      </c>
      <c r="D34" s="8">
        <v>23</v>
      </c>
      <c r="E34" s="8">
        <v>2</v>
      </c>
      <c r="F34" s="8">
        <v>0</v>
      </c>
      <c r="G34" s="8">
        <v>6</v>
      </c>
      <c r="H34" s="8">
        <v>31</v>
      </c>
      <c r="I34" s="8">
        <v>27</v>
      </c>
      <c r="J34" s="8">
        <v>21</v>
      </c>
      <c r="K34" s="8">
        <v>600465</v>
      </c>
      <c r="L34" s="8">
        <v>598014</v>
      </c>
      <c r="M34" s="7">
        <v>0.5</v>
      </c>
      <c r="N34" s="7">
        <v>0.4</v>
      </c>
      <c r="O34" s="7">
        <v>0.7</v>
      </c>
      <c r="P34" s="7">
        <v>0.4</v>
      </c>
      <c r="Q34" s="7">
        <v>0.3</v>
      </c>
      <c r="R34" s="7">
        <v>0.7</v>
      </c>
      <c r="S34" s="7">
        <v>0.4</v>
      </c>
      <c r="T34" s="7">
        <v>0.2</v>
      </c>
      <c r="U34" s="7">
        <v>0.6</v>
      </c>
      <c r="V34" s="7">
        <v>0.4</v>
      </c>
      <c r="W34" s="7">
        <v>0.2</v>
      </c>
      <c r="X34" s="7">
        <v>0.5</v>
      </c>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35">
      <c r="A35" s="3" t="s">
        <v>59</v>
      </c>
      <c r="B35" s="3" t="s">
        <v>73</v>
      </c>
      <c r="C35" s="3" t="s">
        <v>73</v>
      </c>
      <c r="D35" s="8">
        <v>213</v>
      </c>
      <c r="E35" s="8">
        <v>4</v>
      </c>
      <c r="F35" s="8">
        <v>0</v>
      </c>
      <c r="G35" s="8">
        <v>15</v>
      </c>
      <c r="H35" s="8">
        <v>232</v>
      </c>
      <c r="I35" s="8">
        <v>204</v>
      </c>
      <c r="J35" s="8">
        <v>190</v>
      </c>
      <c r="K35" s="8">
        <v>600465</v>
      </c>
      <c r="L35" s="8">
        <v>598014</v>
      </c>
      <c r="M35" s="7">
        <v>3.9</v>
      </c>
      <c r="N35" s="7">
        <v>3.4</v>
      </c>
      <c r="O35" s="7">
        <v>4.4000000000000004</v>
      </c>
      <c r="P35" s="7">
        <v>3.4</v>
      </c>
      <c r="Q35" s="7">
        <v>2.9</v>
      </c>
      <c r="R35" s="7">
        <v>3.9</v>
      </c>
      <c r="S35" s="7">
        <v>3.6</v>
      </c>
      <c r="T35" s="7">
        <v>3.1</v>
      </c>
      <c r="U35" s="7">
        <v>4.0999999999999996</v>
      </c>
      <c r="V35" s="7">
        <v>3.2</v>
      </c>
      <c r="W35" s="7">
        <v>2.7</v>
      </c>
      <c r="X35" s="7">
        <v>3.7</v>
      </c>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35">
      <c r="A36" s="3" t="s">
        <v>59</v>
      </c>
      <c r="B36" s="3" t="s">
        <v>74</v>
      </c>
      <c r="C36" s="3" t="s">
        <v>74</v>
      </c>
      <c r="D36" s="8">
        <v>83</v>
      </c>
      <c r="E36" s="8">
        <v>7</v>
      </c>
      <c r="F36" s="8">
        <v>0</v>
      </c>
      <c r="G36" s="8">
        <v>43</v>
      </c>
      <c r="H36" s="8">
        <v>133</v>
      </c>
      <c r="I36" s="8">
        <v>103</v>
      </c>
      <c r="J36" s="8">
        <v>71</v>
      </c>
      <c r="K36" s="8">
        <v>600465</v>
      </c>
      <c r="L36" s="8">
        <v>598014</v>
      </c>
      <c r="M36" s="7">
        <v>2.2000000000000002</v>
      </c>
      <c r="N36" s="7">
        <v>1.9</v>
      </c>
      <c r="O36" s="7">
        <v>2.6</v>
      </c>
      <c r="P36" s="7">
        <v>1.7</v>
      </c>
      <c r="Q36" s="7">
        <v>1.4</v>
      </c>
      <c r="R36" s="7">
        <v>2.1</v>
      </c>
      <c r="S36" s="7">
        <v>1.4</v>
      </c>
      <c r="T36" s="7">
        <v>1.1000000000000001</v>
      </c>
      <c r="U36" s="7">
        <v>1.7</v>
      </c>
      <c r="V36" s="7">
        <v>1.2</v>
      </c>
      <c r="W36" s="7">
        <v>0.9</v>
      </c>
      <c r="X36" s="7">
        <v>1.5</v>
      </c>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35">
      <c r="A37" s="3" t="s">
        <v>59</v>
      </c>
      <c r="B37" s="3" t="s">
        <v>75</v>
      </c>
      <c r="C37" s="3" t="s">
        <v>75</v>
      </c>
      <c r="D37" s="8">
        <v>71</v>
      </c>
      <c r="E37" s="8">
        <v>0</v>
      </c>
      <c r="F37" s="8">
        <v>0</v>
      </c>
      <c r="G37" s="8">
        <v>12</v>
      </c>
      <c r="H37" s="8">
        <v>83</v>
      </c>
      <c r="I37" s="8">
        <v>76</v>
      </c>
      <c r="J37" s="8">
        <v>65</v>
      </c>
      <c r="K37" s="8">
        <v>600465</v>
      </c>
      <c r="L37" s="8">
        <v>598014</v>
      </c>
      <c r="M37" s="7">
        <v>1.4</v>
      </c>
      <c r="N37" s="7">
        <v>1.1000000000000001</v>
      </c>
      <c r="O37" s="7">
        <v>1.7</v>
      </c>
      <c r="P37" s="7">
        <v>1.3</v>
      </c>
      <c r="Q37" s="7">
        <v>1</v>
      </c>
      <c r="R37" s="7">
        <v>1.6</v>
      </c>
      <c r="S37" s="7">
        <v>1.2</v>
      </c>
      <c r="T37" s="7">
        <v>0.9</v>
      </c>
      <c r="U37" s="7">
        <v>1.5</v>
      </c>
      <c r="V37" s="7">
        <v>1.1000000000000001</v>
      </c>
      <c r="W37" s="7">
        <v>0.8</v>
      </c>
      <c r="X37" s="7">
        <v>1.4</v>
      </c>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35">
      <c r="A38" s="3" t="s">
        <v>59</v>
      </c>
      <c r="B38" s="3" t="s">
        <v>76</v>
      </c>
      <c r="C38" s="3" t="s">
        <v>76</v>
      </c>
      <c r="D38" s="8">
        <v>15</v>
      </c>
      <c r="E38" s="8">
        <v>2</v>
      </c>
      <c r="F38" s="8">
        <v>0</v>
      </c>
      <c r="G38" s="8">
        <v>11</v>
      </c>
      <c r="H38" s="8">
        <v>28</v>
      </c>
      <c r="I38" s="8">
        <v>22</v>
      </c>
      <c r="J38" s="8">
        <v>13</v>
      </c>
      <c r="K38" s="8">
        <v>600465</v>
      </c>
      <c r="L38" s="8">
        <v>598014</v>
      </c>
      <c r="M38" s="7">
        <v>0.5</v>
      </c>
      <c r="N38" s="7">
        <v>0.3</v>
      </c>
      <c r="O38" s="7">
        <v>0.7</v>
      </c>
      <c r="P38" s="7">
        <v>0.4</v>
      </c>
      <c r="Q38" s="7">
        <v>0.2</v>
      </c>
      <c r="R38" s="7">
        <v>0.6</v>
      </c>
      <c r="S38" s="7">
        <v>0.3</v>
      </c>
      <c r="T38" s="7">
        <v>0.1</v>
      </c>
      <c r="U38" s="7">
        <v>0.4</v>
      </c>
      <c r="V38" s="7">
        <v>0.2</v>
      </c>
      <c r="W38" s="7">
        <v>0.1</v>
      </c>
      <c r="X38" s="7">
        <v>0.4</v>
      </c>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35">
      <c r="A39" s="3" t="s">
        <v>59</v>
      </c>
      <c r="B39" s="3" t="s">
        <v>77</v>
      </c>
      <c r="C39" s="3" t="s">
        <v>77</v>
      </c>
      <c r="D39" s="8">
        <v>87</v>
      </c>
      <c r="E39" s="8">
        <v>6</v>
      </c>
      <c r="F39" s="8">
        <v>0</v>
      </c>
      <c r="G39" s="8">
        <v>93</v>
      </c>
      <c r="H39" s="8">
        <v>186</v>
      </c>
      <c r="I39" s="8">
        <v>156</v>
      </c>
      <c r="J39" s="8">
        <v>76</v>
      </c>
      <c r="K39" s="8">
        <v>600465</v>
      </c>
      <c r="L39" s="8">
        <v>598014</v>
      </c>
      <c r="M39" s="7">
        <v>3.1</v>
      </c>
      <c r="N39" s="7">
        <v>2.7</v>
      </c>
      <c r="O39" s="7">
        <v>3.6</v>
      </c>
      <c r="P39" s="7">
        <v>2.6</v>
      </c>
      <c r="Q39" s="7">
        <v>2.2000000000000002</v>
      </c>
      <c r="R39" s="7">
        <v>3</v>
      </c>
      <c r="S39" s="7">
        <v>1.5</v>
      </c>
      <c r="T39" s="7">
        <v>1.2</v>
      </c>
      <c r="U39" s="7">
        <v>1.8</v>
      </c>
      <c r="V39" s="7">
        <v>1.3</v>
      </c>
      <c r="W39" s="7">
        <v>1</v>
      </c>
      <c r="X39" s="7">
        <v>1.6</v>
      </c>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35">
      <c r="A40" s="3" t="s">
        <v>59</v>
      </c>
      <c r="B40" s="3" t="s">
        <v>78</v>
      </c>
      <c r="C40" s="3" t="s">
        <v>78</v>
      </c>
      <c r="D40" s="8">
        <v>10</v>
      </c>
      <c r="E40" s="8">
        <v>0</v>
      </c>
      <c r="F40" s="8">
        <v>0</v>
      </c>
      <c r="G40" s="8">
        <v>10</v>
      </c>
      <c r="H40" s="8">
        <v>20</v>
      </c>
      <c r="I40" s="8">
        <v>17</v>
      </c>
      <c r="J40" s="8">
        <v>8</v>
      </c>
      <c r="K40" s="8">
        <v>600465</v>
      </c>
      <c r="L40" s="8">
        <v>598014</v>
      </c>
      <c r="M40" s="7">
        <v>0.3</v>
      </c>
      <c r="N40" s="7">
        <v>0.2</v>
      </c>
      <c r="O40" s="7">
        <v>0.5</v>
      </c>
      <c r="P40" s="7">
        <v>0.3</v>
      </c>
      <c r="Q40" s="7">
        <v>0.2</v>
      </c>
      <c r="R40" s="7">
        <v>0.5</v>
      </c>
      <c r="S40" s="7">
        <v>0.2</v>
      </c>
      <c r="T40" s="7">
        <v>0.1</v>
      </c>
      <c r="U40" s="7">
        <v>0.3</v>
      </c>
      <c r="V40" s="7">
        <v>0.1</v>
      </c>
      <c r="W40" s="7">
        <v>0.1</v>
      </c>
      <c r="X40" s="7">
        <v>0.3</v>
      </c>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35">
      <c r="A41" s="3" t="s">
        <v>59</v>
      </c>
      <c r="B41" s="3" t="s">
        <v>79</v>
      </c>
      <c r="C41" s="3" t="s">
        <v>79</v>
      </c>
      <c r="D41" s="8">
        <v>236</v>
      </c>
      <c r="E41" s="8">
        <v>5</v>
      </c>
      <c r="F41" s="8">
        <v>1</v>
      </c>
      <c r="G41" s="8">
        <v>53</v>
      </c>
      <c r="H41" s="8">
        <v>295</v>
      </c>
      <c r="I41" s="8">
        <v>242</v>
      </c>
      <c r="J41" s="8">
        <v>205</v>
      </c>
      <c r="K41" s="8">
        <v>600465</v>
      </c>
      <c r="L41" s="8">
        <v>598014</v>
      </c>
      <c r="M41" s="7">
        <v>4.9000000000000004</v>
      </c>
      <c r="N41" s="7">
        <v>4.4000000000000004</v>
      </c>
      <c r="O41" s="7">
        <v>5.5</v>
      </c>
      <c r="P41" s="7">
        <v>4</v>
      </c>
      <c r="Q41" s="7">
        <v>3.5</v>
      </c>
      <c r="R41" s="7">
        <v>4.5999999999999996</v>
      </c>
      <c r="S41" s="7">
        <v>3.9</v>
      </c>
      <c r="T41" s="7">
        <v>3.5</v>
      </c>
      <c r="U41" s="7">
        <v>4.5</v>
      </c>
      <c r="V41" s="7">
        <v>3.4</v>
      </c>
      <c r="W41" s="7">
        <v>3</v>
      </c>
      <c r="X41" s="7">
        <v>3.9</v>
      </c>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35">
      <c r="A42" s="3" t="s">
        <v>59</v>
      </c>
      <c r="B42" s="3" t="s">
        <v>80</v>
      </c>
      <c r="C42" s="3" t="s">
        <v>80</v>
      </c>
      <c r="D42" s="8">
        <v>18</v>
      </c>
      <c r="E42" s="8">
        <v>3</v>
      </c>
      <c r="F42" s="8">
        <v>0</v>
      </c>
      <c r="G42" s="8">
        <v>8</v>
      </c>
      <c r="H42" s="8">
        <v>29</v>
      </c>
      <c r="I42" s="8">
        <v>19</v>
      </c>
      <c r="J42" s="8">
        <v>12</v>
      </c>
      <c r="K42" s="8">
        <v>600465</v>
      </c>
      <c r="L42" s="8">
        <v>598014</v>
      </c>
      <c r="M42" s="7">
        <v>0.5</v>
      </c>
      <c r="N42" s="7">
        <v>0.3</v>
      </c>
      <c r="O42" s="7">
        <v>0.7</v>
      </c>
      <c r="P42" s="7">
        <v>0.3</v>
      </c>
      <c r="Q42" s="7">
        <v>0.2</v>
      </c>
      <c r="R42" s="7">
        <v>0.5</v>
      </c>
      <c r="S42" s="7">
        <v>0.3</v>
      </c>
      <c r="T42" s="7">
        <v>0.2</v>
      </c>
      <c r="U42" s="7">
        <v>0.5</v>
      </c>
      <c r="V42" s="7">
        <v>0.2</v>
      </c>
      <c r="W42" s="7">
        <v>0.1</v>
      </c>
      <c r="X42" s="7">
        <v>0.4</v>
      </c>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35">
      <c r="A43" s="3" t="s">
        <v>59</v>
      </c>
      <c r="B43" s="3" t="s">
        <v>81</v>
      </c>
      <c r="C43" s="3" t="s">
        <v>81</v>
      </c>
      <c r="D43" s="8">
        <v>50</v>
      </c>
      <c r="E43" s="8">
        <v>1</v>
      </c>
      <c r="F43" s="8">
        <v>1</v>
      </c>
      <c r="G43" s="8">
        <v>9</v>
      </c>
      <c r="H43" s="8">
        <v>61</v>
      </c>
      <c r="I43" s="8">
        <v>54</v>
      </c>
      <c r="J43" s="8">
        <v>45</v>
      </c>
      <c r="K43" s="8">
        <v>600465</v>
      </c>
      <c r="L43" s="8">
        <v>598014</v>
      </c>
      <c r="M43" s="7">
        <v>1</v>
      </c>
      <c r="N43" s="7">
        <v>0.8</v>
      </c>
      <c r="O43" s="7">
        <v>1.3</v>
      </c>
      <c r="P43" s="7">
        <v>0.9</v>
      </c>
      <c r="Q43" s="7">
        <v>0.7</v>
      </c>
      <c r="R43" s="7">
        <v>1.2</v>
      </c>
      <c r="S43" s="7">
        <v>0.8</v>
      </c>
      <c r="T43" s="7">
        <v>0.6</v>
      </c>
      <c r="U43" s="7">
        <v>1.1000000000000001</v>
      </c>
      <c r="V43" s="7">
        <v>0.8</v>
      </c>
      <c r="W43" s="7">
        <v>0.5</v>
      </c>
      <c r="X43" s="7">
        <v>1</v>
      </c>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35">
      <c r="A44" s="3" t="s">
        <v>59</v>
      </c>
      <c r="B44" s="3" t="s">
        <v>82</v>
      </c>
      <c r="C44" s="3" t="s">
        <v>82</v>
      </c>
      <c r="D44" s="8">
        <v>19</v>
      </c>
      <c r="E44" s="8">
        <v>0</v>
      </c>
      <c r="F44" s="8">
        <v>0</v>
      </c>
      <c r="G44" s="8">
        <v>0</v>
      </c>
      <c r="H44" s="8">
        <v>19</v>
      </c>
      <c r="I44" s="8">
        <v>13</v>
      </c>
      <c r="J44" s="8">
        <v>13</v>
      </c>
      <c r="K44" s="8">
        <v>600465</v>
      </c>
      <c r="L44" s="8">
        <v>598014</v>
      </c>
      <c r="M44" s="7">
        <v>0.3</v>
      </c>
      <c r="N44" s="7">
        <v>0.2</v>
      </c>
      <c r="O44" s="7">
        <v>0.5</v>
      </c>
      <c r="P44" s="7">
        <v>0.2</v>
      </c>
      <c r="Q44" s="7">
        <v>0.1</v>
      </c>
      <c r="R44" s="7">
        <v>0.4</v>
      </c>
      <c r="S44" s="7">
        <v>0.3</v>
      </c>
      <c r="T44" s="7">
        <v>0.2</v>
      </c>
      <c r="U44" s="7">
        <v>0.5</v>
      </c>
      <c r="V44" s="7">
        <v>0.2</v>
      </c>
      <c r="W44" s="7">
        <v>0.1</v>
      </c>
      <c r="X44" s="7">
        <v>0.4</v>
      </c>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35">
      <c r="A45" s="3" t="s">
        <v>83</v>
      </c>
      <c r="B45" s="3" t="s">
        <v>83</v>
      </c>
      <c r="C45" s="3" t="s">
        <v>83</v>
      </c>
      <c r="D45" s="8">
        <v>220</v>
      </c>
      <c r="E45" s="8">
        <v>7</v>
      </c>
      <c r="F45" s="8">
        <v>4</v>
      </c>
      <c r="G45" s="8">
        <v>45</v>
      </c>
      <c r="H45" s="8">
        <v>276</v>
      </c>
      <c r="I45" s="8">
        <v>236</v>
      </c>
      <c r="J45" s="8">
        <v>197</v>
      </c>
      <c r="K45" s="8">
        <v>600465</v>
      </c>
      <c r="L45" s="8">
        <v>598014</v>
      </c>
      <c r="M45" s="7">
        <v>4.5999999999999996</v>
      </c>
      <c r="N45" s="7">
        <v>4.0999999999999996</v>
      </c>
      <c r="O45" s="7">
        <v>5.2</v>
      </c>
      <c r="P45" s="7">
        <v>3.9</v>
      </c>
      <c r="Q45" s="7">
        <v>3.4</v>
      </c>
      <c r="R45" s="7">
        <v>4.5</v>
      </c>
      <c r="S45" s="7">
        <v>3.7</v>
      </c>
      <c r="T45" s="7">
        <v>3.2</v>
      </c>
      <c r="U45" s="7">
        <v>4.2</v>
      </c>
      <c r="V45" s="7">
        <v>3.3</v>
      </c>
      <c r="W45" s="7">
        <v>2.9</v>
      </c>
      <c r="X45" s="7">
        <v>3.8</v>
      </c>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35">
      <c r="A46" s="3" t="s">
        <v>83</v>
      </c>
      <c r="B46" s="3" t="s">
        <v>84</v>
      </c>
      <c r="C46" s="3" t="s">
        <v>84</v>
      </c>
      <c r="D46" s="8">
        <v>58</v>
      </c>
      <c r="E46" s="8">
        <v>0</v>
      </c>
      <c r="F46" s="8">
        <v>0</v>
      </c>
      <c r="G46" s="8">
        <v>2</v>
      </c>
      <c r="H46" s="8">
        <v>60</v>
      </c>
      <c r="I46" s="8">
        <v>45</v>
      </c>
      <c r="J46" s="8">
        <v>44</v>
      </c>
      <c r="K46" s="8">
        <v>600465</v>
      </c>
      <c r="L46" s="8">
        <v>598014</v>
      </c>
      <c r="M46" s="7">
        <v>1</v>
      </c>
      <c r="N46" s="7">
        <v>0.8</v>
      </c>
      <c r="O46" s="7">
        <v>1.3</v>
      </c>
      <c r="P46" s="7">
        <v>0.7</v>
      </c>
      <c r="Q46" s="7">
        <v>0.5</v>
      </c>
      <c r="R46" s="7">
        <v>1</v>
      </c>
      <c r="S46" s="7">
        <v>1</v>
      </c>
      <c r="T46" s="7">
        <v>0.7</v>
      </c>
      <c r="U46" s="7">
        <v>1.3</v>
      </c>
      <c r="V46" s="7">
        <v>0.7</v>
      </c>
      <c r="W46" s="7">
        <v>0.5</v>
      </c>
      <c r="X46" s="7">
        <v>1</v>
      </c>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35">
      <c r="A47" s="3" t="s">
        <v>83</v>
      </c>
      <c r="B47" s="3" t="s">
        <v>85</v>
      </c>
      <c r="C47" s="3" t="s">
        <v>85</v>
      </c>
      <c r="D47" s="8">
        <v>102</v>
      </c>
      <c r="E47" s="8">
        <v>1</v>
      </c>
      <c r="F47" s="8">
        <v>0</v>
      </c>
      <c r="G47" s="8">
        <v>7</v>
      </c>
      <c r="H47" s="8">
        <v>110</v>
      </c>
      <c r="I47" s="8">
        <v>108</v>
      </c>
      <c r="J47" s="8">
        <v>102</v>
      </c>
      <c r="K47" s="8">
        <v>600465</v>
      </c>
      <c r="L47" s="8">
        <v>598014</v>
      </c>
      <c r="M47" s="7">
        <v>1.8</v>
      </c>
      <c r="N47" s="7">
        <v>1.5</v>
      </c>
      <c r="O47" s="7">
        <v>2.2000000000000002</v>
      </c>
      <c r="P47" s="7">
        <v>1.8</v>
      </c>
      <c r="Q47" s="7">
        <v>1.5</v>
      </c>
      <c r="R47" s="7">
        <v>2.2000000000000002</v>
      </c>
      <c r="S47" s="7">
        <v>1.7</v>
      </c>
      <c r="T47" s="7">
        <v>1.4</v>
      </c>
      <c r="U47" s="7">
        <v>2.1</v>
      </c>
      <c r="V47" s="7">
        <v>1.7</v>
      </c>
      <c r="W47" s="7">
        <v>1.4</v>
      </c>
      <c r="X47" s="7">
        <v>2.1</v>
      </c>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35">
      <c r="A48" s="3" t="s">
        <v>86</v>
      </c>
      <c r="B48" s="3" t="s">
        <v>86</v>
      </c>
      <c r="C48" s="3" t="s">
        <v>86</v>
      </c>
      <c r="D48" s="8">
        <v>714</v>
      </c>
      <c r="E48" s="8">
        <v>7</v>
      </c>
      <c r="F48" s="8">
        <v>4</v>
      </c>
      <c r="G48" s="8">
        <v>108</v>
      </c>
      <c r="H48" s="8">
        <v>833</v>
      </c>
      <c r="I48" s="8">
        <v>708</v>
      </c>
      <c r="J48" s="8">
        <v>650</v>
      </c>
      <c r="K48" s="8">
        <v>600465</v>
      </c>
      <c r="L48" s="8">
        <v>598014</v>
      </c>
      <c r="M48" s="7">
        <v>13.9</v>
      </c>
      <c r="N48" s="7">
        <v>12.9</v>
      </c>
      <c r="O48" s="7">
        <v>14.8</v>
      </c>
      <c r="P48" s="7">
        <v>11.8</v>
      </c>
      <c r="Q48" s="7">
        <v>10.9</v>
      </c>
      <c r="R48" s="7">
        <v>12.7</v>
      </c>
      <c r="S48" s="7">
        <v>11.9</v>
      </c>
      <c r="T48" s="7">
        <v>11.1</v>
      </c>
      <c r="U48" s="7">
        <v>12.8</v>
      </c>
      <c r="V48" s="7">
        <v>10.9</v>
      </c>
      <c r="W48" s="7">
        <v>10.1</v>
      </c>
      <c r="X48" s="7">
        <v>11.7</v>
      </c>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35">
      <c r="A49" s="3" t="s">
        <v>86</v>
      </c>
      <c r="B49" s="3" t="s">
        <v>87</v>
      </c>
      <c r="C49" s="3" t="s">
        <v>87</v>
      </c>
      <c r="D49" s="8">
        <v>404</v>
      </c>
      <c r="E49" s="8">
        <v>6</v>
      </c>
      <c r="F49" s="8">
        <v>4</v>
      </c>
      <c r="G49" s="8">
        <v>88</v>
      </c>
      <c r="H49" s="8">
        <v>502</v>
      </c>
      <c r="I49" s="8">
        <v>426</v>
      </c>
      <c r="J49" s="8">
        <v>382</v>
      </c>
      <c r="K49" s="8">
        <v>600465</v>
      </c>
      <c r="L49" s="8">
        <v>598014</v>
      </c>
      <c r="M49" s="7">
        <v>8.4</v>
      </c>
      <c r="N49" s="7">
        <v>7.6</v>
      </c>
      <c r="O49" s="7">
        <v>9.1</v>
      </c>
      <c r="P49" s="7">
        <v>7.1</v>
      </c>
      <c r="Q49" s="7">
        <v>6.4</v>
      </c>
      <c r="R49" s="7">
        <v>7.8</v>
      </c>
      <c r="S49" s="7">
        <v>6.8</v>
      </c>
      <c r="T49" s="7">
        <v>6.1</v>
      </c>
      <c r="U49" s="7">
        <v>7.4</v>
      </c>
      <c r="V49" s="7">
        <v>6.4</v>
      </c>
      <c r="W49" s="7">
        <v>5.8</v>
      </c>
      <c r="X49" s="7">
        <v>7.1</v>
      </c>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35">
      <c r="A50" s="3" t="s">
        <v>86</v>
      </c>
      <c r="B50" s="3" t="s">
        <v>88</v>
      </c>
      <c r="C50" s="3" t="s">
        <v>88</v>
      </c>
      <c r="D50" s="8">
        <v>310</v>
      </c>
      <c r="E50" s="8">
        <v>1</v>
      </c>
      <c r="F50" s="8">
        <v>0</v>
      </c>
      <c r="G50" s="8">
        <v>20</v>
      </c>
      <c r="H50" s="8">
        <v>331</v>
      </c>
      <c r="I50" s="8">
        <v>282</v>
      </c>
      <c r="J50" s="8">
        <v>268</v>
      </c>
      <c r="K50" s="8">
        <v>600465</v>
      </c>
      <c r="L50" s="8">
        <v>598014</v>
      </c>
      <c r="M50" s="7">
        <v>5.5</v>
      </c>
      <c r="N50" s="7">
        <v>4.9000000000000004</v>
      </c>
      <c r="O50" s="7">
        <v>6.1</v>
      </c>
      <c r="P50" s="7">
        <v>4.7</v>
      </c>
      <c r="Q50" s="7">
        <v>4.2</v>
      </c>
      <c r="R50" s="7">
        <v>5.3</v>
      </c>
      <c r="S50" s="7">
        <v>5.2</v>
      </c>
      <c r="T50" s="7">
        <v>4.5999999999999996</v>
      </c>
      <c r="U50" s="7">
        <v>5.8</v>
      </c>
      <c r="V50" s="7">
        <v>4.5</v>
      </c>
      <c r="W50" s="7">
        <v>4</v>
      </c>
      <c r="X50" s="7">
        <v>5.0999999999999996</v>
      </c>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35">
      <c r="A51" s="3" t="s">
        <v>89</v>
      </c>
      <c r="B51" s="3" t="s">
        <v>89</v>
      </c>
      <c r="C51" s="3" t="s">
        <v>89</v>
      </c>
      <c r="D51" s="8">
        <v>779</v>
      </c>
      <c r="E51" s="8">
        <v>20</v>
      </c>
      <c r="F51" s="8">
        <v>2</v>
      </c>
      <c r="G51" s="8">
        <v>120</v>
      </c>
      <c r="H51" s="8">
        <v>921</v>
      </c>
      <c r="I51" s="8">
        <v>785</v>
      </c>
      <c r="J51" s="8">
        <v>684</v>
      </c>
      <c r="K51" s="8">
        <v>600465</v>
      </c>
      <c r="L51" s="8">
        <v>598014</v>
      </c>
      <c r="M51" s="7">
        <v>15.3</v>
      </c>
      <c r="N51" s="7">
        <v>14.4</v>
      </c>
      <c r="O51" s="7">
        <v>16.399999999999999</v>
      </c>
      <c r="P51" s="7">
        <v>13.1</v>
      </c>
      <c r="Q51" s="7">
        <v>12.2</v>
      </c>
      <c r="R51" s="7">
        <v>14</v>
      </c>
      <c r="S51" s="7">
        <v>13</v>
      </c>
      <c r="T51" s="7">
        <v>12.1</v>
      </c>
      <c r="U51" s="7">
        <v>14</v>
      </c>
      <c r="V51" s="7">
        <v>11.4</v>
      </c>
      <c r="W51" s="7">
        <v>10.6</v>
      </c>
      <c r="X51" s="7">
        <v>12.3</v>
      </c>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x14ac:dyDescent="0.35">
      <c r="A52" s="3" t="s">
        <v>89</v>
      </c>
      <c r="B52" s="3" t="s">
        <v>90</v>
      </c>
      <c r="C52" s="3" t="s">
        <v>90</v>
      </c>
      <c r="D52" s="8">
        <v>143</v>
      </c>
      <c r="E52" s="8">
        <v>4</v>
      </c>
      <c r="F52" s="8">
        <v>0</v>
      </c>
      <c r="G52" s="8">
        <v>11</v>
      </c>
      <c r="H52" s="8">
        <v>158</v>
      </c>
      <c r="I52" s="8">
        <v>144</v>
      </c>
      <c r="J52" s="8">
        <v>131</v>
      </c>
      <c r="K52" s="8">
        <v>600465</v>
      </c>
      <c r="L52" s="8">
        <v>598014</v>
      </c>
      <c r="M52" s="7">
        <v>2.6</v>
      </c>
      <c r="N52" s="7">
        <v>2.2000000000000002</v>
      </c>
      <c r="O52" s="7">
        <v>3.1</v>
      </c>
      <c r="P52" s="7">
        <v>2.4</v>
      </c>
      <c r="Q52" s="7">
        <v>2</v>
      </c>
      <c r="R52" s="7">
        <v>2.8</v>
      </c>
      <c r="S52" s="7">
        <v>2.4</v>
      </c>
      <c r="T52" s="7">
        <v>2</v>
      </c>
      <c r="U52" s="7">
        <v>2.8</v>
      </c>
      <c r="V52" s="7">
        <v>2.2000000000000002</v>
      </c>
      <c r="W52" s="7">
        <v>1.8</v>
      </c>
      <c r="X52" s="7">
        <v>2.6</v>
      </c>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x14ac:dyDescent="0.35">
      <c r="A53" s="3" t="s">
        <v>89</v>
      </c>
      <c r="B53" s="3" t="s">
        <v>91</v>
      </c>
      <c r="C53" s="3" t="s">
        <v>91</v>
      </c>
      <c r="D53" s="8">
        <v>88</v>
      </c>
      <c r="E53" s="8">
        <v>6</v>
      </c>
      <c r="F53" s="8">
        <v>0</v>
      </c>
      <c r="G53" s="8">
        <v>4</v>
      </c>
      <c r="H53" s="8">
        <v>98</v>
      </c>
      <c r="I53" s="8">
        <v>67</v>
      </c>
      <c r="J53" s="8">
        <v>59</v>
      </c>
      <c r="K53" s="8">
        <v>600465</v>
      </c>
      <c r="L53" s="8">
        <v>598014</v>
      </c>
      <c r="M53" s="7">
        <v>1.6</v>
      </c>
      <c r="N53" s="7">
        <v>1.3</v>
      </c>
      <c r="O53" s="7">
        <v>2</v>
      </c>
      <c r="P53" s="7">
        <v>1.1000000000000001</v>
      </c>
      <c r="Q53" s="7">
        <v>0.9</v>
      </c>
      <c r="R53" s="7">
        <v>1.4</v>
      </c>
      <c r="S53" s="7">
        <v>1.5</v>
      </c>
      <c r="T53" s="7">
        <v>1.2</v>
      </c>
      <c r="U53" s="7">
        <v>1.8</v>
      </c>
      <c r="V53" s="7">
        <v>1</v>
      </c>
      <c r="W53" s="7">
        <v>0.8</v>
      </c>
      <c r="X53" s="7">
        <v>1.3</v>
      </c>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x14ac:dyDescent="0.35">
      <c r="A54" s="3" t="s">
        <v>89</v>
      </c>
      <c r="B54" s="3" t="s">
        <v>92</v>
      </c>
      <c r="C54" s="3" t="s">
        <v>92</v>
      </c>
      <c r="D54" s="8">
        <v>50</v>
      </c>
      <c r="E54" s="8">
        <v>0</v>
      </c>
      <c r="F54" s="8">
        <v>0</v>
      </c>
      <c r="G54" s="8">
        <v>2</v>
      </c>
      <c r="H54" s="8">
        <v>52</v>
      </c>
      <c r="I54" s="8">
        <v>50</v>
      </c>
      <c r="J54" s="8">
        <v>48</v>
      </c>
      <c r="K54" s="8">
        <v>600465</v>
      </c>
      <c r="L54" s="8">
        <v>598014</v>
      </c>
      <c r="M54" s="7">
        <v>0.9</v>
      </c>
      <c r="N54" s="7">
        <v>0.6</v>
      </c>
      <c r="O54" s="7">
        <v>1.1000000000000001</v>
      </c>
      <c r="P54" s="7">
        <v>0.8</v>
      </c>
      <c r="Q54" s="7">
        <v>0.6</v>
      </c>
      <c r="R54" s="7">
        <v>1.1000000000000001</v>
      </c>
      <c r="S54" s="7">
        <v>0.8</v>
      </c>
      <c r="T54" s="7">
        <v>0.6</v>
      </c>
      <c r="U54" s="7">
        <v>1.1000000000000001</v>
      </c>
      <c r="V54" s="7">
        <v>0.8</v>
      </c>
      <c r="W54" s="7">
        <v>0.6</v>
      </c>
      <c r="X54" s="7">
        <v>1.1000000000000001</v>
      </c>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x14ac:dyDescent="0.35">
      <c r="A55" s="3" t="s">
        <v>89</v>
      </c>
      <c r="B55" s="3" t="s">
        <v>93</v>
      </c>
      <c r="C55" s="3" t="s">
        <v>93</v>
      </c>
      <c r="D55" s="8">
        <v>149</v>
      </c>
      <c r="E55" s="8">
        <v>3</v>
      </c>
      <c r="F55" s="8">
        <v>0</v>
      </c>
      <c r="G55" s="8">
        <v>30</v>
      </c>
      <c r="H55" s="8">
        <v>182</v>
      </c>
      <c r="I55" s="8">
        <v>160</v>
      </c>
      <c r="J55" s="8">
        <v>133</v>
      </c>
      <c r="K55" s="8">
        <v>600465</v>
      </c>
      <c r="L55" s="8">
        <v>598014</v>
      </c>
      <c r="M55" s="7">
        <v>3</v>
      </c>
      <c r="N55" s="7">
        <v>2.6</v>
      </c>
      <c r="O55" s="7">
        <v>3.5</v>
      </c>
      <c r="P55" s="7">
        <v>2.7</v>
      </c>
      <c r="Q55" s="7">
        <v>2.2999999999999998</v>
      </c>
      <c r="R55" s="7">
        <v>3.1</v>
      </c>
      <c r="S55" s="7">
        <v>2.5</v>
      </c>
      <c r="T55" s="7">
        <v>2.1</v>
      </c>
      <c r="U55" s="7">
        <v>2.9</v>
      </c>
      <c r="V55" s="7">
        <v>2.2000000000000002</v>
      </c>
      <c r="W55" s="7">
        <v>1.9</v>
      </c>
      <c r="X55" s="7">
        <v>2.6</v>
      </c>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x14ac:dyDescent="0.35">
      <c r="A56" s="3" t="s">
        <v>89</v>
      </c>
      <c r="B56" s="3" t="s">
        <v>94</v>
      </c>
      <c r="C56" s="3" t="s">
        <v>94</v>
      </c>
      <c r="D56" s="8">
        <v>61</v>
      </c>
      <c r="E56" s="8">
        <v>0</v>
      </c>
      <c r="F56" s="8">
        <v>0</v>
      </c>
      <c r="G56" s="8">
        <v>0</v>
      </c>
      <c r="H56" s="8">
        <v>61</v>
      </c>
      <c r="I56" s="8">
        <v>51</v>
      </c>
      <c r="J56" s="8">
        <v>51</v>
      </c>
      <c r="K56" s="8">
        <v>600465</v>
      </c>
      <c r="L56" s="8">
        <v>598014</v>
      </c>
      <c r="M56" s="7">
        <v>1</v>
      </c>
      <c r="N56" s="7">
        <v>0.8</v>
      </c>
      <c r="O56" s="7">
        <v>1.3</v>
      </c>
      <c r="P56" s="7">
        <v>0.8</v>
      </c>
      <c r="Q56" s="7">
        <v>0.6</v>
      </c>
      <c r="R56" s="7">
        <v>1.1000000000000001</v>
      </c>
      <c r="S56" s="7">
        <v>1</v>
      </c>
      <c r="T56" s="7">
        <v>0.8</v>
      </c>
      <c r="U56" s="7">
        <v>1.3</v>
      </c>
      <c r="V56" s="7">
        <v>0.9</v>
      </c>
      <c r="W56" s="7">
        <v>0.6</v>
      </c>
      <c r="X56" s="7">
        <v>1.1000000000000001</v>
      </c>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x14ac:dyDescent="0.35">
      <c r="A57" s="3" t="s">
        <v>89</v>
      </c>
      <c r="B57" s="3" t="s">
        <v>95</v>
      </c>
      <c r="C57" s="3" t="s">
        <v>95</v>
      </c>
      <c r="D57" s="8">
        <v>8</v>
      </c>
      <c r="E57" s="8">
        <v>0</v>
      </c>
      <c r="F57" s="8">
        <v>0</v>
      </c>
      <c r="G57" s="8">
        <v>0</v>
      </c>
      <c r="H57" s="8">
        <v>8</v>
      </c>
      <c r="I57" s="8">
        <v>8</v>
      </c>
      <c r="J57" s="8">
        <v>8</v>
      </c>
      <c r="K57" s="8">
        <v>600465</v>
      </c>
      <c r="L57" s="8">
        <v>598014</v>
      </c>
      <c r="M57" s="7">
        <v>0.1</v>
      </c>
      <c r="N57" s="7">
        <v>0.1</v>
      </c>
      <c r="O57" s="7">
        <v>0.3</v>
      </c>
      <c r="P57" s="7">
        <v>0.1</v>
      </c>
      <c r="Q57" s="7">
        <v>0.1</v>
      </c>
      <c r="R57" s="7">
        <v>0.3</v>
      </c>
      <c r="S57" s="7">
        <v>0.1</v>
      </c>
      <c r="T57" s="7">
        <v>0.1</v>
      </c>
      <c r="U57" s="7">
        <v>0.3</v>
      </c>
      <c r="V57" s="7">
        <v>0.1</v>
      </c>
      <c r="W57" s="7">
        <v>0.1</v>
      </c>
      <c r="X57" s="7">
        <v>0.3</v>
      </c>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x14ac:dyDescent="0.35">
      <c r="A58" s="3" t="s">
        <v>89</v>
      </c>
      <c r="B58" s="3" t="s">
        <v>96</v>
      </c>
      <c r="C58" s="3" t="s">
        <v>96</v>
      </c>
      <c r="D58" s="8">
        <v>9</v>
      </c>
      <c r="E58" s="8">
        <v>0</v>
      </c>
      <c r="F58" s="8">
        <v>0</v>
      </c>
      <c r="G58" s="8">
        <v>1</v>
      </c>
      <c r="H58" s="8">
        <v>10</v>
      </c>
      <c r="I58" s="8">
        <v>9</v>
      </c>
      <c r="J58" s="8">
        <v>9</v>
      </c>
      <c r="K58" s="8">
        <v>600465</v>
      </c>
      <c r="L58" s="8">
        <v>598014</v>
      </c>
      <c r="M58" s="7">
        <v>0.2</v>
      </c>
      <c r="N58" s="7">
        <v>0.1</v>
      </c>
      <c r="O58" s="7">
        <v>0.3</v>
      </c>
      <c r="P58" s="7">
        <v>0.1</v>
      </c>
      <c r="Q58" s="7">
        <v>0.1</v>
      </c>
      <c r="R58" s="7">
        <v>0.3</v>
      </c>
      <c r="S58" s="7">
        <v>0.2</v>
      </c>
      <c r="T58" s="7">
        <v>0.1</v>
      </c>
      <c r="U58" s="7">
        <v>0.3</v>
      </c>
      <c r="V58" s="7">
        <v>0.2</v>
      </c>
      <c r="W58" s="7">
        <v>0.1</v>
      </c>
      <c r="X58" s="7">
        <v>0.3</v>
      </c>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x14ac:dyDescent="0.35">
      <c r="A59" s="3" t="s">
        <v>89</v>
      </c>
      <c r="B59" s="3" t="s">
        <v>97</v>
      </c>
      <c r="C59" s="3" t="s">
        <v>97</v>
      </c>
      <c r="D59" s="8">
        <v>68</v>
      </c>
      <c r="E59" s="8">
        <v>1</v>
      </c>
      <c r="F59" s="8">
        <v>0</v>
      </c>
      <c r="G59" s="8">
        <v>19</v>
      </c>
      <c r="H59" s="8">
        <v>88</v>
      </c>
      <c r="I59" s="8">
        <v>72</v>
      </c>
      <c r="J59" s="8">
        <v>63</v>
      </c>
      <c r="K59" s="8">
        <v>600465</v>
      </c>
      <c r="L59" s="8">
        <v>598014</v>
      </c>
      <c r="M59" s="7">
        <v>1.5</v>
      </c>
      <c r="N59" s="7">
        <v>1.2</v>
      </c>
      <c r="O59" s="7">
        <v>1.8</v>
      </c>
      <c r="P59" s="7">
        <v>1.2</v>
      </c>
      <c r="Q59" s="7">
        <v>0.9</v>
      </c>
      <c r="R59" s="7">
        <v>1.5</v>
      </c>
      <c r="S59" s="7">
        <v>1.1000000000000001</v>
      </c>
      <c r="T59" s="7">
        <v>0.9</v>
      </c>
      <c r="U59" s="7">
        <v>1.4</v>
      </c>
      <c r="V59" s="7">
        <v>1.1000000000000001</v>
      </c>
      <c r="W59" s="7">
        <v>0.8</v>
      </c>
      <c r="X59" s="7">
        <v>1.3</v>
      </c>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x14ac:dyDescent="0.35">
      <c r="A60" s="3" t="s">
        <v>89</v>
      </c>
      <c r="B60" s="3" t="s">
        <v>98</v>
      </c>
      <c r="C60" s="3" t="s">
        <v>98</v>
      </c>
      <c r="D60" s="8">
        <v>149</v>
      </c>
      <c r="E60" s="8">
        <v>4</v>
      </c>
      <c r="F60" s="8">
        <v>1</v>
      </c>
      <c r="G60" s="8">
        <v>55</v>
      </c>
      <c r="H60" s="8">
        <v>209</v>
      </c>
      <c r="I60" s="8">
        <v>177</v>
      </c>
      <c r="J60" s="8">
        <v>136</v>
      </c>
      <c r="K60" s="8">
        <v>600465</v>
      </c>
      <c r="L60" s="8">
        <v>598014</v>
      </c>
      <c r="M60" s="7">
        <v>3.5</v>
      </c>
      <c r="N60" s="7">
        <v>3</v>
      </c>
      <c r="O60" s="7">
        <v>4</v>
      </c>
      <c r="P60" s="7">
        <v>2.9</v>
      </c>
      <c r="Q60" s="7">
        <v>2.5</v>
      </c>
      <c r="R60" s="7">
        <v>3.4</v>
      </c>
      <c r="S60" s="7">
        <v>2.5</v>
      </c>
      <c r="T60" s="7">
        <v>2.1</v>
      </c>
      <c r="U60" s="7">
        <v>2.9</v>
      </c>
      <c r="V60" s="7">
        <v>2.2999999999999998</v>
      </c>
      <c r="W60" s="7">
        <v>1.9</v>
      </c>
      <c r="X60" s="7">
        <v>2.7</v>
      </c>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x14ac:dyDescent="0.35">
      <c r="A61" s="3" t="s">
        <v>99</v>
      </c>
      <c r="B61" s="3" t="s">
        <v>99</v>
      </c>
      <c r="C61" s="3" t="s">
        <v>99</v>
      </c>
      <c r="D61" s="8">
        <v>217</v>
      </c>
      <c r="E61" s="8">
        <v>28</v>
      </c>
      <c r="F61" s="8">
        <v>6</v>
      </c>
      <c r="G61" s="8">
        <v>295</v>
      </c>
      <c r="H61" s="8">
        <v>546</v>
      </c>
      <c r="I61" s="8">
        <v>359</v>
      </c>
      <c r="J61" s="8">
        <v>208</v>
      </c>
      <c r="K61" s="8">
        <v>600465</v>
      </c>
      <c r="L61" s="8">
        <v>598014</v>
      </c>
      <c r="M61" s="7">
        <v>9.1</v>
      </c>
      <c r="N61" s="7">
        <v>8.3000000000000007</v>
      </c>
      <c r="O61" s="7">
        <v>9.9</v>
      </c>
      <c r="P61" s="7">
        <v>6</v>
      </c>
      <c r="Q61" s="7">
        <v>5.4</v>
      </c>
      <c r="R61" s="7">
        <v>6.6</v>
      </c>
      <c r="S61" s="7">
        <v>3.6</v>
      </c>
      <c r="T61" s="7">
        <v>3.2</v>
      </c>
      <c r="U61" s="7">
        <v>4.0999999999999996</v>
      </c>
      <c r="V61" s="7">
        <v>3.5</v>
      </c>
      <c r="W61" s="7">
        <v>3</v>
      </c>
      <c r="X61" s="7">
        <v>4</v>
      </c>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x14ac:dyDescent="0.35">
      <c r="A62" s="3" t="s">
        <v>99</v>
      </c>
      <c r="B62" s="3" t="s">
        <v>100</v>
      </c>
      <c r="C62" s="3" t="s">
        <v>100</v>
      </c>
      <c r="D62" s="8">
        <v>145</v>
      </c>
      <c r="E62" s="8">
        <v>5</v>
      </c>
      <c r="F62" s="8">
        <v>1</v>
      </c>
      <c r="G62" s="8">
        <v>13</v>
      </c>
      <c r="H62" s="8">
        <v>164</v>
      </c>
      <c r="I62" s="8">
        <v>157</v>
      </c>
      <c r="J62" s="8">
        <v>144</v>
      </c>
      <c r="K62" s="8">
        <v>600465</v>
      </c>
      <c r="L62" s="8">
        <v>598014</v>
      </c>
      <c r="M62" s="7">
        <v>2.7</v>
      </c>
      <c r="N62" s="7">
        <v>2.2999999999999998</v>
      </c>
      <c r="O62" s="7">
        <v>3.2</v>
      </c>
      <c r="P62" s="7">
        <v>2.6</v>
      </c>
      <c r="Q62" s="7">
        <v>2.2000000000000002</v>
      </c>
      <c r="R62" s="7">
        <v>3.1</v>
      </c>
      <c r="S62" s="7">
        <v>2.4</v>
      </c>
      <c r="T62" s="7">
        <v>2</v>
      </c>
      <c r="U62" s="7">
        <v>2.9</v>
      </c>
      <c r="V62" s="7">
        <v>2.4</v>
      </c>
      <c r="W62" s="7">
        <v>2</v>
      </c>
      <c r="X62" s="7">
        <v>2.8</v>
      </c>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x14ac:dyDescent="0.35">
      <c r="A63" s="3" t="s">
        <v>99</v>
      </c>
      <c r="B63" s="3" t="s">
        <v>101</v>
      </c>
      <c r="C63" s="3" t="s">
        <v>101</v>
      </c>
      <c r="D63" s="8">
        <v>68</v>
      </c>
      <c r="E63" s="8">
        <v>22</v>
      </c>
      <c r="F63" s="8">
        <v>5</v>
      </c>
      <c r="G63" s="8">
        <v>258</v>
      </c>
      <c r="H63" s="8">
        <v>353</v>
      </c>
      <c r="I63" s="8">
        <v>177</v>
      </c>
      <c r="J63" s="8">
        <v>60</v>
      </c>
      <c r="K63" s="8">
        <v>600465</v>
      </c>
      <c r="L63" s="8">
        <v>598014</v>
      </c>
      <c r="M63" s="7">
        <v>5.9</v>
      </c>
      <c r="N63" s="7">
        <v>5.3</v>
      </c>
      <c r="O63" s="7">
        <v>6.5</v>
      </c>
      <c r="P63" s="7">
        <v>2.9</v>
      </c>
      <c r="Q63" s="7">
        <v>2.5</v>
      </c>
      <c r="R63" s="7">
        <v>3.4</v>
      </c>
      <c r="S63" s="7">
        <v>1.1000000000000001</v>
      </c>
      <c r="T63" s="7">
        <v>0.9</v>
      </c>
      <c r="U63" s="7">
        <v>1.4</v>
      </c>
      <c r="V63" s="7">
        <v>1</v>
      </c>
      <c r="W63" s="7">
        <v>0.8</v>
      </c>
      <c r="X63" s="7">
        <v>1.3</v>
      </c>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x14ac:dyDescent="0.35">
      <c r="A64" s="3" t="s">
        <v>102</v>
      </c>
      <c r="B64" s="3" t="s">
        <v>102</v>
      </c>
      <c r="C64" s="3" t="s">
        <v>102</v>
      </c>
      <c r="D64" s="8">
        <v>1288</v>
      </c>
      <c r="E64" s="8">
        <v>29</v>
      </c>
      <c r="F64" s="8">
        <v>10</v>
      </c>
      <c r="G64" s="8">
        <v>281</v>
      </c>
      <c r="H64" s="8">
        <v>1608</v>
      </c>
      <c r="I64" s="8">
        <v>1440</v>
      </c>
      <c r="J64" s="8">
        <v>1208</v>
      </c>
      <c r="K64" s="8">
        <v>600465</v>
      </c>
      <c r="L64" s="8">
        <v>598014</v>
      </c>
      <c r="M64" s="7">
        <v>26.8</v>
      </c>
      <c r="N64" s="7">
        <v>25.5</v>
      </c>
      <c r="O64" s="7">
        <v>28.1</v>
      </c>
      <c r="P64" s="7">
        <v>24</v>
      </c>
      <c r="Q64" s="7">
        <v>22.8</v>
      </c>
      <c r="R64" s="7">
        <v>25.3</v>
      </c>
      <c r="S64" s="7">
        <v>21.5</v>
      </c>
      <c r="T64" s="7">
        <v>20.399999999999999</v>
      </c>
      <c r="U64" s="7">
        <v>22.7</v>
      </c>
      <c r="V64" s="7">
        <v>20.2</v>
      </c>
      <c r="W64" s="7">
        <v>19.100000000000001</v>
      </c>
      <c r="X64" s="7">
        <v>21.4</v>
      </c>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x14ac:dyDescent="0.35">
      <c r="A65" s="3" t="s">
        <v>102</v>
      </c>
      <c r="B65" s="3" t="s">
        <v>103</v>
      </c>
      <c r="C65" s="3" t="s">
        <v>103</v>
      </c>
      <c r="D65" s="8">
        <v>216</v>
      </c>
      <c r="E65" s="8">
        <v>1</v>
      </c>
      <c r="F65" s="8">
        <v>1</v>
      </c>
      <c r="G65" s="8">
        <v>43</v>
      </c>
      <c r="H65" s="8">
        <v>261</v>
      </c>
      <c r="I65" s="8">
        <v>245</v>
      </c>
      <c r="J65" s="8">
        <v>208</v>
      </c>
      <c r="K65" s="8">
        <v>600465</v>
      </c>
      <c r="L65" s="8">
        <v>598014</v>
      </c>
      <c r="M65" s="7">
        <v>4.3</v>
      </c>
      <c r="N65" s="7">
        <v>3.8</v>
      </c>
      <c r="O65" s="7">
        <v>4.9000000000000004</v>
      </c>
      <c r="P65" s="7">
        <v>4.0999999999999996</v>
      </c>
      <c r="Q65" s="7">
        <v>3.6</v>
      </c>
      <c r="R65" s="7">
        <v>4.5999999999999996</v>
      </c>
      <c r="S65" s="7">
        <v>3.6</v>
      </c>
      <c r="T65" s="7">
        <v>3.1</v>
      </c>
      <c r="U65" s="7">
        <v>4.0999999999999996</v>
      </c>
      <c r="V65" s="7">
        <v>3.5</v>
      </c>
      <c r="W65" s="7">
        <v>3</v>
      </c>
      <c r="X65" s="7">
        <v>4</v>
      </c>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x14ac:dyDescent="0.35">
      <c r="A66" s="3" t="s">
        <v>102</v>
      </c>
      <c r="B66" s="3" t="s">
        <v>104</v>
      </c>
      <c r="C66" s="3" t="s">
        <v>104</v>
      </c>
      <c r="D66" s="8">
        <v>12</v>
      </c>
      <c r="E66" s="8">
        <v>0</v>
      </c>
      <c r="F66" s="8">
        <v>2</v>
      </c>
      <c r="G66" s="8">
        <v>51</v>
      </c>
      <c r="H66" s="8">
        <v>65</v>
      </c>
      <c r="I66" s="8">
        <v>58</v>
      </c>
      <c r="J66" s="8">
        <v>11</v>
      </c>
      <c r="K66" s="8">
        <v>600465</v>
      </c>
      <c r="L66" s="8">
        <v>598014</v>
      </c>
      <c r="M66" s="7">
        <v>1.1000000000000001</v>
      </c>
      <c r="N66" s="7">
        <v>0.8</v>
      </c>
      <c r="O66" s="7">
        <v>1.4</v>
      </c>
      <c r="P66" s="7">
        <v>1</v>
      </c>
      <c r="Q66" s="7">
        <v>0.7</v>
      </c>
      <c r="R66" s="7">
        <v>1.2</v>
      </c>
      <c r="S66" s="7">
        <v>0.2</v>
      </c>
      <c r="T66" s="7">
        <v>0.1</v>
      </c>
      <c r="U66" s="7">
        <v>0.4</v>
      </c>
      <c r="V66" s="7">
        <v>0.2</v>
      </c>
      <c r="W66" s="7">
        <v>0.1</v>
      </c>
      <c r="X66" s="7">
        <v>0.3</v>
      </c>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x14ac:dyDescent="0.35">
      <c r="A67" s="3" t="s">
        <v>102</v>
      </c>
      <c r="B67" s="3" t="s">
        <v>105</v>
      </c>
      <c r="C67" s="3" t="s">
        <v>105</v>
      </c>
      <c r="D67" s="8">
        <v>213</v>
      </c>
      <c r="E67" s="8">
        <v>6</v>
      </c>
      <c r="F67" s="8">
        <v>1</v>
      </c>
      <c r="G67" s="8">
        <v>75</v>
      </c>
      <c r="H67" s="8">
        <v>295</v>
      </c>
      <c r="I67" s="8">
        <v>264</v>
      </c>
      <c r="J67" s="8">
        <v>202</v>
      </c>
      <c r="K67" s="8">
        <v>600465</v>
      </c>
      <c r="L67" s="8">
        <v>598014</v>
      </c>
      <c r="M67" s="7">
        <v>4.9000000000000004</v>
      </c>
      <c r="N67" s="7">
        <v>4.4000000000000004</v>
      </c>
      <c r="O67" s="7">
        <v>5.5</v>
      </c>
      <c r="P67" s="7">
        <v>4.4000000000000004</v>
      </c>
      <c r="Q67" s="7">
        <v>3.9</v>
      </c>
      <c r="R67" s="7">
        <v>5</v>
      </c>
      <c r="S67" s="7">
        <v>3.6</v>
      </c>
      <c r="T67" s="7">
        <v>3.1</v>
      </c>
      <c r="U67" s="7">
        <v>4.0999999999999996</v>
      </c>
      <c r="V67" s="7">
        <v>3.4</v>
      </c>
      <c r="W67" s="7">
        <v>2.9</v>
      </c>
      <c r="X67" s="7">
        <v>3.9</v>
      </c>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x14ac:dyDescent="0.35">
      <c r="A68" s="3" t="s">
        <v>102</v>
      </c>
      <c r="B68" s="3" t="s">
        <v>106</v>
      </c>
      <c r="C68" s="3" t="s">
        <v>106</v>
      </c>
      <c r="D68" s="8">
        <v>338</v>
      </c>
      <c r="E68" s="8">
        <v>1</v>
      </c>
      <c r="F68" s="8">
        <v>1</v>
      </c>
      <c r="G68" s="8">
        <v>11</v>
      </c>
      <c r="H68" s="8">
        <v>351</v>
      </c>
      <c r="I68" s="8">
        <v>331</v>
      </c>
      <c r="J68" s="8">
        <v>322</v>
      </c>
      <c r="K68" s="8">
        <v>600465</v>
      </c>
      <c r="L68" s="8">
        <v>598014</v>
      </c>
      <c r="M68" s="7">
        <v>5.8</v>
      </c>
      <c r="N68" s="7">
        <v>5.3</v>
      </c>
      <c r="O68" s="7">
        <v>6.5</v>
      </c>
      <c r="P68" s="7">
        <v>5.5</v>
      </c>
      <c r="Q68" s="7">
        <v>4.9000000000000004</v>
      </c>
      <c r="R68" s="7">
        <v>6.1</v>
      </c>
      <c r="S68" s="7">
        <v>5.7</v>
      </c>
      <c r="T68" s="7">
        <v>5.0999999999999996</v>
      </c>
      <c r="U68" s="7">
        <v>6.3</v>
      </c>
      <c r="V68" s="7">
        <v>5.4</v>
      </c>
      <c r="W68" s="7">
        <v>4.8</v>
      </c>
      <c r="X68" s="7">
        <v>6</v>
      </c>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x14ac:dyDescent="0.35">
      <c r="A69" s="3" t="s">
        <v>102</v>
      </c>
      <c r="B69" s="3" t="s">
        <v>107</v>
      </c>
      <c r="C69" s="3" t="s">
        <v>107</v>
      </c>
      <c r="D69" s="8">
        <v>179</v>
      </c>
      <c r="E69" s="8">
        <v>10</v>
      </c>
      <c r="F69" s="8">
        <v>1</v>
      </c>
      <c r="G69" s="8">
        <v>35</v>
      </c>
      <c r="H69" s="8">
        <v>225</v>
      </c>
      <c r="I69" s="8">
        <v>200</v>
      </c>
      <c r="J69" s="8">
        <v>171</v>
      </c>
      <c r="K69" s="8">
        <v>600465</v>
      </c>
      <c r="L69" s="8">
        <v>598014</v>
      </c>
      <c r="M69" s="7">
        <v>3.7</v>
      </c>
      <c r="N69" s="7">
        <v>3.3</v>
      </c>
      <c r="O69" s="7">
        <v>4.3</v>
      </c>
      <c r="P69" s="7">
        <v>3.3</v>
      </c>
      <c r="Q69" s="7">
        <v>2.9</v>
      </c>
      <c r="R69" s="7">
        <v>3.8</v>
      </c>
      <c r="S69" s="7">
        <v>3</v>
      </c>
      <c r="T69" s="7">
        <v>2.6</v>
      </c>
      <c r="U69" s="7">
        <v>3.5</v>
      </c>
      <c r="V69" s="7">
        <v>2.9</v>
      </c>
      <c r="W69" s="7">
        <v>2.4</v>
      </c>
      <c r="X69" s="7">
        <v>3.3</v>
      </c>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x14ac:dyDescent="0.35">
      <c r="A70" s="3" t="s">
        <v>102</v>
      </c>
      <c r="B70" s="3" t="s">
        <v>108</v>
      </c>
      <c r="C70" s="3" t="s">
        <v>108</v>
      </c>
      <c r="D70" s="8">
        <v>18</v>
      </c>
      <c r="E70" s="8">
        <v>0</v>
      </c>
      <c r="F70" s="8">
        <v>0</v>
      </c>
      <c r="G70" s="8">
        <v>9</v>
      </c>
      <c r="H70" s="8">
        <v>27</v>
      </c>
      <c r="I70" s="8">
        <v>23</v>
      </c>
      <c r="J70" s="8">
        <v>16</v>
      </c>
      <c r="K70" s="8">
        <v>600465</v>
      </c>
      <c r="L70" s="8">
        <v>598014</v>
      </c>
      <c r="M70" s="7">
        <v>0.4</v>
      </c>
      <c r="N70" s="7">
        <v>0.3</v>
      </c>
      <c r="O70" s="7">
        <v>0.7</v>
      </c>
      <c r="P70" s="7">
        <v>0.4</v>
      </c>
      <c r="Q70" s="7">
        <v>0.2</v>
      </c>
      <c r="R70" s="7">
        <v>0.6</v>
      </c>
      <c r="S70" s="7">
        <v>0.3</v>
      </c>
      <c r="T70" s="7">
        <v>0.2</v>
      </c>
      <c r="U70" s="7">
        <v>0.5</v>
      </c>
      <c r="V70" s="7">
        <v>0.3</v>
      </c>
      <c r="W70" s="7">
        <v>0.2</v>
      </c>
      <c r="X70" s="7">
        <v>0.4</v>
      </c>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x14ac:dyDescent="0.35">
      <c r="A71" s="3" t="s">
        <v>102</v>
      </c>
      <c r="B71" s="3" t="s">
        <v>109</v>
      </c>
      <c r="C71" s="3" t="s">
        <v>109</v>
      </c>
      <c r="D71" s="8">
        <v>109</v>
      </c>
      <c r="E71" s="8">
        <v>0</v>
      </c>
      <c r="F71" s="8">
        <v>0</v>
      </c>
      <c r="G71" s="8">
        <v>7</v>
      </c>
      <c r="H71" s="8">
        <v>116</v>
      </c>
      <c r="I71" s="8">
        <v>114</v>
      </c>
      <c r="J71" s="8">
        <v>107</v>
      </c>
      <c r="K71" s="8">
        <v>600465</v>
      </c>
      <c r="L71" s="8">
        <v>598014</v>
      </c>
      <c r="M71" s="7">
        <v>1.9</v>
      </c>
      <c r="N71" s="7">
        <v>1.6</v>
      </c>
      <c r="O71" s="7">
        <v>2.2999999999999998</v>
      </c>
      <c r="P71" s="7">
        <v>1.9</v>
      </c>
      <c r="Q71" s="7">
        <v>1.6</v>
      </c>
      <c r="R71" s="7">
        <v>2.2999999999999998</v>
      </c>
      <c r="S71" s="7">
        <v>1.8</v>
      </c>
      <c r="T71" s="7">
        <v>1.5</v>
      </c>
      <c r="U71" s="7">
        <v>2.2000000000000002</v>
      </c>
      <c r="V71" s="7">
        <v>1.8</v>
      </c>
      <c r="W71" s="7">
        <v>1.5</v>
      </c>
      <c r="X71" s="7">
        <v>2.2000000000000002</v>
      </c>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x14ac:dyDescent="0.35">
      <c r="A72" s="3" t="s">
        <v>102</v>
      </c>
      <c r="B72" s="3" t="s">
        <v>110</v>
      </c>
      <c r="C72" s="3" t="s">
        <v>110</v>
      </c>
      <c r="D72" s="8">
        <v>3</v>
      </c>
      <c r="E72" s="8">
        <v>0</v>
      </c>
      <c r="F72" s="8">
        <v>0</v>
      </c>
      <c r="G72" s="8">
        <v>0</v>
      </c>
      <c r="H72" s="8">
        <v>3</v>
      </c>
      <c r="I72" s="8">
        <v>2</v>
      </c>
      <c r="J72" s="8">
        <v>2</v>
      </c>
      <c r="K72" s="8">
        <v>600465</v>
      </c>
      <c r="L72" s="8">
        <v>598014</v>
      </c>
      <c r="M72" s="7">
        <v>0</v>
      </c>
      <c r="N72" s="7">
        <v>0</v>
      </c>
      <c r="O72" s="7">
        <v>0.1</v>
      </c>
      <c r="P72" s="7">
        <v>0</v>
      </c>
      <c r="Q72" s="7">
        <v>0</v>
      </c>
      <c r="R72" s="7">
        <v>0.1</v>
      </c>
      <c r="S72" s="7">
        <v>0.1</v>
      </c>
      <c r="T72" s="7">
        <v>0</v>
      </c>
      <c r="U72" s="7">
        <v>0.1</v>
      </c>
      <c r="V72" s="7">
        <v>0</v>
      </c>
      <c r="W72" s="7">
        <v>0</v>
      </c>
      <c r="X72" s="7">
        <v>0.1</v>
      </c>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x14ac:dyDescent="0.35">
      <c r="A73" s="3" t="s">
        <v>111</v>
      </c>
      <c r="B73" s="3" t="s">
        <v>111</v>
      </c>
      <c r="C73" s="3" t="s">
        <v>111</v>
      </c>
      <c r="D73" s="8">
        <v>1134</v>
      </c>
      <c r="E73" s="8">
        <v>4</v>
      </c>
      <c r="F73" s="8">
        <v>2</v>
      </c>
      <c r="G73" s="8">
        <v>33</v>
      </c>
      <c r="H73" s="8">
        <v>1173</v>
      </c>
      <c r="I73" s="8">
        <v>1123</v>
      </c>
      <c r="J73" s="8">
        <v>1093</v>
      </c>
      <c r="K73" s="8">
        <v>600465</v>
      </c>
      <c r="L73" s="8">
        <v>598014</v>
      </c>
      <c r="M73" s="7">
        <v>19.5</v>
      </c>
      <c r="N73" s="7">
        <v>18.399999999999999</v>
      </c>
      <c r="O73" s="7">
        <v>20.7</v>
      </c>
      <c r="P73" s="7">
        <v>18.7</v>
      </c>
      <c r="Q73" s="7">
        <v>17.600000000000001</v>
      </c>
      <c r="R73" s="7">
        <v>19.8</v>
      </c>
      <c r="S73" s="7">
        <v>19</v>
      </c>
      <c r="T73" s="7">
        <v>17.899999999999999</v>
      </c>
      <c r="U73" s="7">
        <v>20.100000000000001</v>
      </c>
      <c r="V73" s="7">
        <v>18.3</v>
      </c>
      <c r="W73" s="7">
        <v>17.2</v>
      </c>
      <c r="X73" s="7">
        <v>19.399999999999999</v>
      </c>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x14ac:dyDescent="0.35">
      <c r="A74" s="3" t="s">
        <v>111</v>
      </c>
      <c r="B74" s="3" t="s">
        <v>112</v>
      </c>
      <c r="C74" s="3" t="s">
        <v>112</v>
      </c>
      <c r="D74" s="8">
        <v>1063</v>
      </c>
      <c r="E74" s="8">
        <v>0</v>
      </c>
      <c r="F74" s="8">
        <v>0</v>
      </c>
      <c r="G74" s="8">
        <v>3</v>
      </c>
      <c r="H74" s="8">
        <v>1066</v>
      </c>
      <c r="I74" s="8">
        <v>1032</v>
      </c>
      <c r="J74" s="8">
        <v>1031</v>
      </c>
      <c r="K74" s="8">
        <v>600465</v>
      </c>
      <c r="L74" s="8">
        <v>598014</v>
      </c>
      <c r="M74" s="7">
        <v>17.8</v>
      </c>
      <c r="N74" s="7">
        <v>16.7</v>
      </c>
      <c r="O74" s="7">
        <v>18.899999999999999</v>
      </c>
      <c r="P74" s="7">
        <v>17.2</v>
      </c>
      <c r="Q74" s="7">
        <v>16.2</v>
      </c>
      <c r="R74" s="7">
        <v>18.3</v>
      </c>
      <c r="S74" s="7">
        <v>17.8</v>
      </c>
      <c r="T74" s="7">
        <v>16.7</v>
      </c>
      <c r="U74" s="7">
        <v>18.899999999999999</v>
      </c>
      <c r="V74" s="7">
        <v>17.2</v>
      </c>
      <c r="W74" s="7">
        <v>16.2</v>
      </c>
      <c r="X74" s="7">
        <v>18.3</v>
      </c>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x14ac:dyDescent="0.35">
      <c r="A75" s="3" t="s">
        <v>111</v>
      </c>
      <c r="B75" s="3" t="s">
        <v>113</v>
      </c>
      <c r="C75" s="3" t="s">
        <v>113</v>
      </c>
      <c r="D75" s="8">
        <v>12</v>
      </c>
      <c r="E75" s="8">
        <v>0</v>
      </c>
      <c r="F75" s="8">
        <v>0</v>
      </c>
      <c r="G75" s="8">
        <v>2</v>
      </c>
      <c r="H75" s="8">
        <v>14</v>
      </c>
      <c r="I75" s="8">
        <v>10</v>
      </c>
      <c r="J75" s="8">
        <v>10</v>
      </c>
      <c r="K75" s="8">
        <v>600465</v>
      </c>
      <c r="L75" s="8">
        <v>598014</v>
      </c>
      <c r="M75" s="7">
        <v>0.2</v>
      </c>
      <c r="N75" s="7">
        <v>0.1</v>
      </c>
      <c r="O75" s="7">
        <v>0.4</v>
      </c>
      <c r="P75" s="7">
        <v>0.2</v>
      </c>
      <c r="Q75" s="7">
        <v>0.1</v>
      </c>
      <c r="R75" s="7">
        <v>0.3</v>
      </c>
      <c r="S75" s="7">
        <v>0.2</v>
      </c>
      <c r="T75" s="7">
        <v>0.1</v>
      </c>
      <c r="U75" s="7">
        <v>0.4</v>
      </c>
      <c r="V75" s="7">
        <v>0.2</v>
      </c>
      <c r="W75" s="7">
        <v>0.1</v>
      </c>
      <c r="X75" s="7">
        <v>0.3</v>
      </c>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x14ac:dyDescent="0.35">
      <c r="A76" s="3" t="s">
        <v>114</v>
      </c>
      <c r="B76" s="3" t="s">
        <v>114</v>
      </c>
      <c r="C76" s="3" t="s">
        <v>114</v>
      </c>
      <c r="D76" s="8">
        <v>1465</v>
      </c>
      <c r="E76" s="8">
        <v>20</v>
      </c>
      <c r="F76" s="8">
        <v>22</v>
      </c>
      <c r="G76" s="8">
        <v>209</v>
      </c>
      <c r="H76" s="8">
        <v>1716</v>
      </c>
      <c r="I76" s="8">
        <v>1553</v>
      </c>
      <c r="J76" s="8">
        <v>1373</v>
      </c>
      <c r="K76" s="8">
        <v>600465</v>
      </c>
      <c r="L76" s="8">
        <v>598014</v>
      </c>
      <c r="M76" s="7">
        <v>28.6</v>
      </c>
      <c r="N76" s="7">
        <v>27.2</v>
      </c>
      <c r="O76" s="7">
        <v>30</v>
      </c>
      <c r="P76" s="7">
        <v>25.9</v>
      </c>
      <c r="Q76" s="7">
        <v>24.6</v>
      </c>
      <c r="R76" s="7">
        <v>27.2</v>
      </c>
      <c r="S76" s="7">
        <v>24.5</v>
      </c>
      <c r="T76" s="7">
        <v>23.3</v>
      </c>
      <c r="U76" s="7">
        <v>25.8</v>
      </c>
      <c r="V76" s="7">
        <v>23</v>
      </c>
      <c r="W76" s="7">
        <v>21.8</v>
      </c>
      <c r="X76" s="7">
        <v>24.2</v>
      </c>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x14ac:dyDescent="0.35">
      <c r="A77" s="3" t="s">
        <v>114</v>
      </c>
      <c r="B77" s="3" t="s">
        <v>115</v>
      </c>
      <c r="C77" s="3" t="s">
        <v>115</v>
      </c>
      <c r="D77" s="8">
        <v>127</v>
      </c>
      <c r="E77" s="8">
        <v>9</v>
      </c>
      <c r="F77" s="8">
        <v>3</v>
      </c>
      <c r="G77" s="8">
        <v>82</v>
      </c>
      <c r="H77" s="8">
        <v>221</v>
      </c>
      <c r="I77" s="8">
        <v>187</v>
      </c>
      <c r="J77" s="8">
        <v>115</v>
      </c>
      <c r="K77" s="8">
        <v>600465</v>
      </c>
      <c r="L77" s="8">
        <v>598014</v>
      </c>
      <c r="M77" s="7">
        <v>3.7</v>
      </c>
      <c r="N77" s="7">
        <v>3.2</v>
      </c>
      <c r="O77" s="7">
        <v>4.2</v>
      </c>
      <c r="P77" s="7">
        <v>3.1</v>
      </c>
      <c r="Q77" s="7">
        <v>2.7</v>
      </c>
      <c r="R77" s="7">
        <v>3.6</v>
      </c>
      <c r="S77" s="7">
        <v>2.1</v>
      </c>
      <c r="T77" s="7">
        <v>1.8</v>
      </c>
      <c r="U77" s="7">
        <v>2.5</v>
      </c>
      <c r="V77" s="7">
        <v>1.9</v>
      </c>
      <c r="W77" s="7">
        <v>1.6</v>
      </c>
      <c r="X77" s="7">
        <v>2.2999999999999998</v>
      </c>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x14ac:dyDescent="0.35">
      <c r="A78" s="3" t="s">
        <v>114</v>
      </c>
      <c r="B78" s="3" t="s">
        <v>115</v>
      </c>
      <c r="C78" s="3" t="s">
        <v>116</v>
      </c>
      <c r="D78" s="8">
        <v>94</v>
      </c>
      <c r="E78" s="8">
        <v>8</v>
      </c>
      <c r="F78" s="8">
        <v>3</v>
      </c>
      <c r="G78" s="8">
        <v>51</v>
      </c>
      <c r="H78" s="8">
        <v>156</v>
      </c>
      <c r="I78" s="8">
        <v>125</v>
      </c>
      <c r="J78" s="8">
        <v>84</v>
      </c>
      <c r="K78" s="8">
        <v>600465</v>
      </c>
      <c r="L78" s="8">
        <v>598014</v>
      </c>
      <c r="M78" s="7">
        <v>2.6</v>
      </c>
      <c r="N78" s="7">
        <v>2.2000000000000002</v>
      </c>
      <c r="O78" s="7">
        <v>3</v>
      </c>
      <c r="P78" s="7">
        <v>2.1</v>
      </c>
      <c r="Q78" s="7">
        <v>1.7</v>
      </c>
      <c r="R78" s="7">
        <v>2.5</v>
      </c>
      <c r="S78" s="7">
        <v>1.6</v>
      </c>
      <c r="T78" s="7">
        <v>1.3</v>
      </c>
      <c r="U78" s="7">
        <v>1.9</v>
      </c>
      <c r="V78" s="7">
        <v>1.4</v>
      </c>
      <c r="W78" s="7">
        <v>1.1000000000000001</v>
      </c>
      <c r="X78" s="7">
        <v>1.7</v>
      </c>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x14ac:dyDescent="0.35">
      <c r="A79" s="3" t="s">
        <v>114</v>
      </c>
      <c r="B79" s="3" t="s">
        <v>115</v>
      </c>
      <c r="C79" s="3" t="s">
        <v>117</v>
      </c>
      <c r="D79" s="8">
        <v>38</v>
      </c>
      <c r="E79" s="8">
        <v>2</v>
      </c>
      <c r="F79" s="8">
        <v>2</v>
      </c>
      <c r="G79" s="8">
        <v>39</v>
      </c>
      <c r="H79" s="8">
        <v>81</v>
      </c>
      <c r="I79" s="8">
        <v>73</v>
      </c>
      <c r="J79" s="8">
        <v>34</v>
      </c>
      <c r="K79" s="8">
        <v>600465</v>
      </c>
      <c r="L79" s="8">
        <v>598014</v>
      </c>
      <c r="M79" s="7">
        <v>1.3</v>
      </c>
      <c r="N79" s="7">
        <v>1.1000000000000001</v>
      </c>
      <c r="O79" s="7">
        <v>1.7</v>
      </c>
      <c r="P79" s="7">
        <v>1.2</v>
      </c>
      <c r="Q79" s="7">
        <v>1</v>
      </c>
      <c r="R79" s="7">
        <v>1.5</v>
      </c>
      <c r="S79" s="7">
        <v>0.6</v>
      </c>
      <c r="T79" s="7">
        <v>0.4</v>
      </c>
      <c r="U79" s="7">
        <v>0.9</v>
      </c>
      <c r="V79" s="7">
        <v>0.6</v>
      </c>
      <c r="W79" s="7">
        <v>0.4</v>
      </c>
      <c r="X79" s="7">
        <v>0.8</v>
      </c>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x14ac:dyDescent="0.35">
      <c r="A80" s="3" t="s">
        <v>114</v>
      </c>
      <c r="B80" s="3" t="s">
        <v>115</v>
      </c>
      <c r="C80" s="3" t="s">
        <v>118</v>
      </c>
      <c r="D80" s="8">
        <v>4</v>
      </c>
      <c r="E80" s="8">
        <v>1</v>
      </c>
      <c r="F80" s="8">
        <v>0</v>
      </c>
      <c r="G80" s="8">
        <v>3</v>
      </c>
      <c r="H80" s="8">
        <v>8</v>
      </c>
      <c r="I80" s="8">
        <v>8</v>
      </c>
      <c r="J80" s="8">
        <v>4</v>
      </c>
      <c r="K80" s="8">
        <v>600465</v>
      </c>
      <c r="L80" s="8">
        <v>598014</v>
      </c>
      <c r="M80" s="7">
        <v>0.1</v>
      </c>
      <c r="N80" s="7">
        <v>0.1</v>
      </c>
      <c r="O80" s="7">
        <v>0.3</v>
      </c>
      <c r="P80" s="7">
        <v>0.1</v>
      </c>
      <c r="Q80" s="7">
        <v>0.1</v>
      </c>
      <c r="R80" s="7">
        <v>0.3</v>
      </c>
      <c r="S80" s="7">
        <v>0.1</v>
      </c>
      <c r="T80" s="7">
        <v>0</v>
      </c>
      <c r="U80" s="7">
        <v>0.2</v>
      </c>
      <c r="V80" s="7">
        <v>0.1</v>
      </c>
      <c r="W80" s="7">
        <v>0</v>
      </c>
      <c r="X80" s="7">
        <v>0.2</v>
      </c>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x14ac:dyDescent="0.35">
      <c r="A81" s="3" t="s">
        <v>114</v>
      </c>
      <c r="B81" s="3" t="s">
        <v>115</v>
      </c>
      <c r="C81" s="3" t="s">
        <v>119</v>
      </c>
      <c r="D81" s="8">
        <v>6</v>
      </c>
      <c r="E81" s="8">
        <v>0</v>
      </c>
      <c r="F81" s="8">
        <v>0</v>
      </c>
      <c r="G81" s="8">
        <v>13</v>
      </c>
      <c r="H81" s="8">
        <v>19</v>
      </c>
      <c r="I81" s="8">
        <v>18</v>
      </c>
      <c r="J81" s="8">
        <v>6</v>
      </c>
      <c r="K81" s="8">
        <v>600465</v>
      </c>
      <c r="L81" s="8">
        <v>598014</v>
      </c>
      <c r="M81" s="7">
        <v>0.3</v>
      </c>
      <c r="N81" s="7">
        <v>0.2</v>
      </c>
      <c r="O81" s="7">
        <v>0.5</v>
      </c>
      <c r="P81" s="7">
        <v>0.3</v>
      </c>
      <c r="Q81" s="7">
        <v>0.2</v>
      </c>
      <c r="R81" s="7">
        <v>0.5</v>
      </c>
      <c r="S81" s="7">
        <v>0.1</v>
      </c>
      <c r="T81" s="7">
        <v>0</v>
      </c>
      <c r="U81" s="7">
        <v>0.2</v>
      </c>
      <c r="V81" s="7">
        <v>0.1</v>
      </c>
      <c r="W81" s="7">
        <v>0</v>
      </c>
      <c r="X81" s="7">
        <v>0.2</v>
      </c>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x14ac:dyDescent="0.35">
      <c r="A82" s="3" t="s">
        <v>114</v>
      </c>
      <c r="B82" s="3" t="s">
        <v>115</v>
      </c>
      <c r="C82" s="3" t="s">
        <v>120</v>
      </c>
      <c r="D82" s="8">
        <v>41</v>
      </c>
      <c r="E82" s="8">
        <v>4</v>
      </c>
      <c r="F82" s="8">
        <v>0</v>
      </c>
      <c r="G82" s="8">
        <v>33</v>
      </c>
      <c r="H82" s="8">
        <v>78</v>
      </c>
      <c r="I82" s="8">
        <v>59</v>
      </c>
      <c r="J82" s="8">
        <v>36</v>
      </c>
      <c r="K82" s="8">
        <v>600465</v>
      </c>
      <c r="L82" s="8">
        <v>598014</v>
      </c>
      <c r="M82" s="7">
        <v>1.3</v>
      </c>
      <c r="N82" s="7">
        <v>1</v>
      </c>
      <c r="O82" s="7">
        <v>1.6</v>
      </c>
      <c r="P82" s="7">
        <v>1</v>
      </c>
      <c r="Q82" s="7">
        <v>0.7</v>
      </c>
      <c r="R82" s="7">
        <v>1.3</v>
      </c>
      <c r="S82" s="7">
        <v>0.7</v>
      </c>
      <c r="T82" s="7">
        <v>0.5</v>
      </c>
      <c r="U82" s="7">
        <v>0.9</v>
      </c>
      <c r="V82" s="7">
        <v>0.6</v>
      </c>
      <c r="W82" s="7">
        <v>0.4</v>
      </c>
      <c r="X82" s="7">
        <v>0.8</v>
      </c>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x14ac:dyDescent="0.35">
      <c r="A83" s="3" t="s">
        <v>114</v>
      </c>
      <c r="B83" s="3" t="s">
        <v>115</v>
      </c>
      <c r="C83" s="3" t="s">
        <v>121</v>
      </c>
      <c r="D83" s="8">
        <v>23</v>
      </c>
      <c r="E83" s="8">
        <v>1</v>
      </c>
      <c r="F83" s="8">
        <v>0</v>
      </c>
      <c r="G83" s="8">
        <v>19</v>
      </c>
      <c r="H83" s="8">
        <v>43</v>
      </c>
      <c r="I83" s="8">
        <v>39</v>
      </c>
      <c r="J83" s="8">
        <v>22</v>
      </c>
      <c r="K83" s="8">
        <v>600465</v>
      </c>
      <c r="L83" s="8">
        <v>598014</v>
      </c>
      <c r="M83" s="7">
        <v>0.7</v>
      </c>
      <c r="N83" s="7">
        <v>0.5</v>
      </c>
      <c r="O83" s="7">
        <v>1</v>
      </c>
      <c r="P83" s="7">
        <v>0.6</v>
      </c>
      <c r="Q83" s="7">
        <v>0.5</v>
      </c>
      <c r="R83" s="7">
        <v>0.9</v>
      </c>
      <c r="S83" s="7">
        <v>0.4</v>
      </c>
      <c r="T83" s="7">
        <v>0.2</v>
      </c>
      <c r="U83" s="7">
        <v>0.6</v>
      </c>
      <c r="V83" s="7">
        <v>0.4</v>
      </c>
      <c r="W83" s="7">
        <v>0.2</v>
      </c>
      <c r="X83" s="7">
        <v>0.6</v>
      </c>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x14ac:dyDescent="0.35">
      <c r="A84" s="3" t="s">
        <v>114</v>
      </c>
      <c r="B84" s="3" t="s">
        <v>115</v>
      </c>
      <c r="C84" s="3" t="s">
        <v>122</v>
      </c>
      <c r="D84" s="8">
        <v>9</v>
      </c>
      <c r="E84" s="8">
        <v>0</v>
      </c>
      <c r="F84" s="8">
        <v>0</v>
      </c>
      <c r="G84" s="8">
        <v>4</v>
      </c>
      <c r="H84" s="8">
        <v>13</v>
      </c>
      <c r="I84" s="8">
        <v>9</v>
      </c>
      <c r="J84" s="8">
        <v>6</v>
      </c>
      <c r="K84" s="8">
        <v>600465</v>
      </c>
      <c r="L84" s="8">
        <v>598014</v>
      </c>
      <c r="M84" s="7">
        <v>0.2</v>
      </c>
      <c r="N84" s="7">
        <v>0.1</v>
      </c>
      <c r="O84" s="7">
        <v>0.4</v>
      </c>
      <c r="P84" s="7">
        <v>0.1</v>
      </c>
      <c r="Q84" s="7">
        <v>0.1</v>
      </c>
      <c r="R84" s="7">
        <v>0.3</v>
      </c>
      <c r="S84" s="7">
        <v>0.2</v>
      </c>
      <c r="T84" s="7">
        <v>0.1</v>
      </c>
      <c r="U84" s="7">
        <v>0.3</v>
      </c>
      <c r="V84" s="7">
        <v>0.1</v>
      </c>
      <c r="W84" s="7">
        <v>0</v>
      </c>
      <c r="X84" s="7">
        <v>0.2</v>
      </c>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x14ac:dyDescent="0.35">
      <c r="A85" s="3" t="s">
        <v>114</v>
      </c>
      <c r="B85" s="3" t="s">
        <v>115</v>
      </c>
      <c r="C85" s="3" t="s">
        <v>123</v>
      </c>
      <c r="D85" s="8">
        <v>3</v>
      </c>
      <c r="E85" s="8">
        <v>0</v>
      </c>
      <c r="F85" s="8">
        <v>0</v>
      </c>
      <c r="G85" s="8">
        <v>5</v>
      </c>
      <c r="H85" s="8">
        <v>8</v>
      </c>
      <c r="I85" s="8">
        <v>8</v>
      </c>
      <c r="J85" s="8">
        <v>3</v>
      </c>
      <c r="K85" s="8">
        <v>600465</v>
      </c>
      <c r="L85" s="8">
        <v>598014</v>
      </c>
      <c r="M85" s="7">
        <v>0.1</v>
      </c>
      <c r="N85" s="7">
        <v>0.1</v>
      </c>
      <c r="O85" s="7">
        <v>0.3</v>
      </c>
      <c r="P85" s="7">
        <v>0.1</v>
      </c>
      <c r="Q85" s="7">
        <v>0.1</v>
      </c>
      <c r="R85" s="7">
        <v>0.3</v>
      </c>
      <c r="S85" s="7">
        <v>0.1</v>
      </c>
      <c r="T85" s="7">
        <v>0</v>
      </c>
      <c r="U85" s="7">
        <v>0.1</v>
      </c>
      <c r="V85" s="7">
        <v>0.1</v>
      </c>
      <c r="W85" s="7">
        <v>0</v>
      </c>
      <c r="X85" s="7">
        <v>0.1</v>
      </c>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x14ac:dyDescent="0.35">
      <c r="A86" s="3" t="s">
        <v>114</v>
      </c>
      <c r="B86" s="3" t="s">
        <v>124</v>
      </c>
      <c r="C86" s="3" t="s">
        <v>124</v>
      </c>
      <c r="D86" s="8">
        <v>454</v>
      </c>
      <c r="E86" s="8">
        <v>6</v>
      </c>
      <c r="F86" s="8">
        <v>14</v>
      </c>
      <c r="G86" s="8">
        <v>53</v>
      </c>
      <c r="H86" s="8">
        <v>527</v>
      </c>
      <c r="I86" s="8">
        <v>470</v>
      </c>
      <c r="J86" s="8">
        <v>415</v>
      </c>
      <c r="K86" s="8">
        <v>600465</v>
      </c>
      <c r="L86" s="8">
        <v>598014</v>
      </c>
      <c r="M86" s="7">
        <v>8.8000000000000007</v>
      </c>
      <c r="N86" s="7">
        <v>8</v>
      </c>
      <c r="O86" s="7">
        <v>9.6</v>
      </c>
      <c r="P86" s="7">
        <v>7.8</v>
      </c>
      <c r="Q86" s="7">
        <v>7.1</v>
      </c>
      <c r="R86" s="7">
        <v>8.6</v>
      </c>
      <c r="S86" s="7">
        <v>7.6</v>
      </c>
      <c r="T86" s="7">
        <v>6.9</v>
      </c>
      <c r="U86" s="7">
        <v>8.3000000000000007</v>
      </c>
      <c r="V86" s="7">
        <v>6.9</v>
      </c>
      <c r="W86" s="7">
        <v>6.3</v>
      </c>
      <c r="X86" s="7">
        <v>7.6</v>
      </c>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x14ac:dyDescent="0.35">
      <c r="A87" s="3" t="s">
        <v>114</v>
      </c>
      <c r="B87" s="3" t="s">
        <v>125</v>
      </c>
      <c r="C87" s="3" t="s">
        <v>125</v>
      </c>
      <c r="D87" s="8">
        <v>124</v>
      </c>
      <c r="E87" s="8">
        <v>0</v>
      </c>
      <c r="F87" s="8">
        <v>0</v>
      </c>
      <c r="G87" s="8">
        <v>1</v>
      </c>
      <c r="H87" s="8">
        <v>125</v>
      </c>
      <c r="I87" s="8">
        <v>117</v>
      </c>
      <c r="J87" s="8">
        <v>116</v>
      </c>
      <c r="K87" s="8">
        <v>600465</v>
      </c>
      <c r="L87" s="8">
        <v>598014</v>
      </c>
      <c r="M87" s="7">
        <v>2.1</v>
      </c>
      <c r="N87" s="7">
        <v>1.7</v>
      </c>
      <c r="O87" s="7">
        <v>2.5</v>
      </c>
      <c r="P87" s="7">
        <v>1.9</v>
      </c>
      <c r="Q87" s="7">
        <v>1.6</v>
      </c>
      <c r="R87" s="7">
        <v>2.2999999999999998</v>
      </c>
      <c r="S87" s="7">
        <v>2.1</v>
      </c>
      <c r="T87" s="7">
        <v>1.7</v>
      </c>
      <c r="U87" s="7">
        <v>2.5</v>
      </c>
      <c r="V87" s="7">
        <v>1.9</v>
      </c>
      <c r="W87" s="7">
        <v>1.6</v>
      </c>
      <c r="X87" s="7">
        <v>2.2999999999999998</v>
      </c>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x14ac:dyDescent="0.35">
      <c r="A88" s="3" t="s">
        <v>114</v>
      </c>
      <c r="B88" s="3" t="s">
        <v>126</v>
      </c>
      <c r="C88" s="3" t="s">
        <v>126</v>
      </c>
      <c r="D88" s="8">
        <v>648</v>
      </c>
      <c r="E88" s="8">
        <v>2</v>
      </c>
      <c r="F88" s="8">
        <v>2</v>
      </c>
      <c r="G88" s="8">
        <v>22</v>
      </c>
      <c r="H88" s="8">
        <v>674</v>
      </c>
      <c r="I88" s="8">
        <v>629</v>
      </c>
      <c r="J88" s="8">
        <v>619</v>
      </c>
      <c r="K88" s="8">
        <v>600465</v>
      </c>
      <c r="L88" s="8">
        <v>598014</v>
      </c>
      <c r="M88" s="7">
        <v>11.2</v>
      </c>
      <c r="N88" s="7">
        <v>10.4</v>
      </c>
      <c r="O88" s="7">
        <v>12.1</v>
      </c>
      <c r="P88" s="7">
        <v>10.5</v>
      </c>
      <c r="Q88" s="7">
        <v>9.6999999999999993</v>
      </c>
      <c r="R88" s="7">
        <v>11.3</v>
      </c>
      <c r="S88" s="7">
        <v>10.8</v>
      </c>
      <c r="T88" s="7">
        <v>10</v>
      </c>
      <c r="U88" s="7">
        <v>11.7</v>
      </c>
      <c r="V88" s="7">
        <v>10.4</v>
      </c>
      <c r="W88" s="7">
        <v>9.6</v>
      </c>
      <c r="X88" s="7">
        <v>11.2</v>
      </c>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x14ac:dyDescent="0.35">
      <c r="A89" s="3" t="s">
        <v>114</v>
      </c>
      <c r="B89" s="3" t="s">
        <v>127</v>
      </c>
      <c r="C89" s="3" t="s">
        <v>127</v>
      </c>
      <c r="D89" s="8">
        <v>93</v>
      </c>
      <c r="E89" s="8">
        <v>0</v>
      </c>
      <c r="F89" s="8">
        <v>0</v>
      </c>
      <c r="G89" s="8">
        <v>24</v>
      </c>
      <c r="H89" s="8">
        <v>117</v>
      </c>
      <c r="I89" s="8">
        <v>92</v>
      </c>
      <c r="J89" s="8">
        <v>79</v>
      </c>
      <c r="K89" s="8">
        <v>600465</v>
      </c>
      <c r="L89" s="8">
        <v>598014</v>
      </c>
      <c r="M89" s="7">
        <v>1.9</v>
      </c>
      <c r="N89" s="7">
        <v>1.6</v>
      </c>
      <c r="O89" s="7">
        <v>2.2999999999999998</v>
      </c>
      <c r="P89" s="7">
        <v>1.5</v>
      </c>
      <c r="Q89" s="7">
        <v>1.2</v>
      </c>
      <c r="R89" s="7">
        <v>1.9</v>
      </c>
      <c r="S89" s="7">
        <v>1.6</v>
      </c>
      <c r="T89" s="7">
        <v>1.3</v>
      </c>
      <c r="U89" s="7">
        <v>1.9</v>
      </c>
      <c r="V89" s="7">
        <v>1.3</v>
      </c>
      <c r="W89" s="7">
        <v>1</v>
      </c>
      <c r="X89" s="7">
        <v>1.6</v>
      </c>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x14ac:dyDescent="0.35">
      <c r="A90" s="3" t="s">
        <v>128</v>
      </c>
      <c r="B90" s="3" t="s">
        <v>129</v>
      </c>
      <c r="C90" s="3" t="s">
        <v>129</v>
      </c>
      <c r="D90" s="8">
        <v>67</v>
      </c>
      <c r="E90" s="8">
        <v>1</v>
      </c>
      <c r="F90" s="8">
        <v>0</v>
      </c>
      <c r="G90" s="8">
        <v>3</v>
      </c>
      <c r="H90" s="8">
        <v>71</v>
      </c>
      <c r="I90" s="8">
        <v>62</v>
      </c>
      <c r="J90" s="8">
        <v>59</v>
      </c>
      <c r="K90" s="8">
        <v>600465</v>
      </c>
      <c r="L90" s="8">
        <v>598014</v>
      </c>
      <c r="M90" s="7">
        <v>1.2</v>
      </c>
      <c r="N90" s="7">
        <v>0.9</v>
      </c>
      <c r="O90" s="7">
        <v>1.5</v>
      </c>
      <c r="P90" s="7">
        <v>1</v>
      </c>
      <c r="Q90" s="7">
        <v>0.8</v>
      </c>
      <c r="R90" s="7">
        <v>1.3</v>
      </c>
      <c r="S90" s="7">
        <v>1.1000000000000001</v>
      </c>
      <c r="T90" s="7">
        <v>0.9</v>
      </c>
      <c r="U90" s="7">
        <v>1.4</v>
      </c>
      <c r="V90" s="7">
        <v>1</v>
      </c>
      <c r="W90" s="7">
        <v>0.8</v>
      </c>
      <c r="X90" s="7">
        <v>1.3</v>
      </c>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x14ac:dyDescent="0.35">
      <c r="A91" s="3" t="s">
        <v>128</v>
      </c>
      <c r="B91" s="3" t="s">
        <v>130</v>
      </c>
      <c r="C91" s="3" t="s">
        <v>130</v>
      </c>
      <c r="D91" s="8">
        <v>14</v>
      </c>
      <c r="E91" s="8">
        <v>4</v>
      </c>
      <c r="F91" s="8">
        <v>3</v>
      </c>
      <c r="G91" s="8">
        <v>7</v>
      </c>
      <c r="H91" s="8">
        <v>28</v>
      </c>
      <c r="I91" s="8">
        <v>27</v>
      </c>
      <c r="J91" s="8">
        <v>14</v>
      </c>
      <c r="K91" s="8">
        <v>600465</v>
      </c>
      <c r="L91" s="8">
        <v>598014</v>
      </c>
      <c r="M91" s="7">
        <v>0.5</v>
      </c>
      <c r="N91" s="7">
        <v>0.3</v>
      </c>
      <c r="O91" s="7">
        <v>0.7</v>
      </c>
      <c r="P91" s="7">
        <v>0.4</v>
      </c>
      <c r="Q91" s="7">
        <v>0.3</v>
      </c>
      <c r="R91" s="7">
        <v>0.7</v>
      </c>
      <c r="S91" s="7">
        <v>0.2</v>
      </c>
      <c r="T91" s="7">
        <v>0.1</v>
      </c>
      <c r="U91" s="7">
        <v>0.4</v>
      </c>
      <c r="V91" s="7">
        <v>0.2</v>
      </c>
      <c r="W91" s="7">
        <v>0.1</v>
      </c>
      <c r="X91" s="7">
        <v>0.4</v>
      </c>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x14ac:dyDescent="0.35">
      <c r="A92" s="3" t="s">
        <v>128</v>
      </c>
      <c r="B92" s="3" t="s">
        <v>131</v>
      </c>
      <c r="C92" s="3" t="s">
        <v>131</v>
      </c>
      <c r="D92" s="8">
        <v>37</v>
      </c>
      <c r="E92" s="8">
        <v>1</v>
      </c>
      <c r="F92" s="8">
        <v>0</v>
      </c>
      <c r="G92" s="8">
        <v>15</v>
      </c>
      <c r="H92" s="8">
        <v>53</v>
      </c>
      <c r="I92" s="8">
        <v>50</v>
      </c>
      <c r="J92" s="8">
        <v>35</v>
      </c>
      <c r="K92" s="8">
        <v>600465</v>
      </c>
      <c r="L92" s="8">
        <v>598014</v>
      </c>
      <c r="M92" s="7">
        <v>0.9</v>
      </c>
      <c r="N92" s="7">
        <v>0.7</v>
      </c>
      <c r="O92" s="7">
        <v>1.2</v>
      </c>
      <c r="P92" s="7">
        <v>0.8</v>
      </c>
      <c r="Q92" s="7">
        <v>0.6</v>
      </c>
      <c r="R92" s="7">
        <v>1.1000000000000001</v>
      </c>
      <c r="S92" s="7">
        <v>0.6</v>
      </c>
      <c r="T92" s="7">
        <v>0.4</v>
      </c>
      <c r="U92" s="7">
        <v>0.9</v>
      </c>
      <c r="V92" s="7">
        <v>0.6</v>
      </c>
      <c r="W92" s="7">
        <v>0.4</v>
      </c>
      <c r="X92" s="7">
        <v>0.8</v>
      </c>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x14ac:dyDescent="0.35">
      <c r="A93" s="3" t="s">
        <v>128</v>
      </c>
      <c r="B93" s="3" t="s">
        <v>132</v>
      </c>
      <c r="C93" s="3" t="s">
        <v>132</v>
      </c>
      <c r="D93" s="8">
        <v>1</v>
      </c>
      <c r="E93" s="8">
        <v>0</v>
      </c>
      <c r="F93" s="8">
        <v>0</v>
      </c>
      <c r="G93" s="8">
        <v>8</v>
      </c>
      <c r="H93" s="8">
        <v>9</v>
      </c>
      <c r="I93" s="8">
        <v>9</v>
      </c>
      <c r="J93" s="8">
        <v>1</v>
      </c>
      <c r="K93" s="8">
        <v>600465</v>
      </c>
      <c r="L93" s="8">
        <v>598014</v>
      </c>
      <c r="M93" s="7">
        <v>0.1</v>
      </c>
      <c r="N93" s="7">
        <v>0.1</v>
      </c>
      <c r="O93" s="7">
        <v>0.3</v>
      </c>
      <c r="P93" s="7">
        <v>0.1</v>
      </c>
      <c r="Q93" s="7">
        <v>0.1</v>
      </c>
      <c r="R93" s="7">
        <v>0.3</v>
      </c>
      <c r="S93" s="7">
        <v>0</v>
      </c>
      <c r="T93" s="7">
        <v>0</v>
      </c>
      <c r="U93" s="7">
        <v>0.1</v>
      </c>
      <c r="V93" s="7">
        <v>0</v>
      </c>
      <c r="W93" s="7">
        <v>0</v>
      </c>
      <c r="X93" s="7">
        <v>0.1</v>
      </c>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x14ac:dyDescent="0.35">
      <c r="A94" s="3" t="s">
        <v>128</v>
      </c>
      <c r="B94" s="3" t="s">
        <v>133</v>
      </c>
      <c r="C94" s="3" t="s">
        <v>133</v>
      </c>
      <c r="D94" s="8">
        <v>27</v>
      </c>
      <c r="E94" s="8">
        <v>2</v>
      </c>
      <c r="F94" s="8">
        <v>0</v>
      </c>
      <c r="G94" s="8">
        <v>1</v>
      </c>
      <c r="H94" s="8">
        <v>30</v>
      </c>
      <c r="I94" s="8">
        <v>5</v>
      </c>
      <c r="J94" s="8">
        <v>5</v>
      </c>
      <c r="K94" s="8">
        <v>600465</v>
      </c>
      <c r="L94" s="8">
        <v>598014</v>
      </c>
      <c r="M94" s="7">
        <v>0.5</v>
      </c>
      <c r="N94" s="7">
        <v>0.3</v>
      </c>
      <c r="O94" s="7">
        <v>0.7</v>
      </c>
      <c r="P94" s="7">
        <v>0.1</v>
      </c>
      <c r="Q94" s="7">
        <v>0</v>
      </c>
      <c r="R94" s="7">
        <v>0.2</v>
      </c>
      <c r="S94" s="7">
        <v>0.5</v>
      </c>
      <c r="T94" s="7">
        <v>0.3</v>
      </c>
      <c r="U94" s="7">
        <v>0.7</v>
      </c>
      <c r="V94" s="7">
        <v>0.1</v>
      </c>
      <c r="W94" s="7">
        <v>0</v>
      </c>
      <c r="X94" s="7">
        <v>0.2</v>
      </c>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x14ac:dyDescent="0.35">
      <c r="A95" s="3" t="s">
        <v>128</v>
      </c>
      <c r="B95" s="3" t="s">
        <v>134</v>
      </c>
      <c r="C95" s="3" t="s">
        <v>134</v>
      </c>
      <c r="D95" s="8">
        <v>17</v>
      </c>
      <c r="E95" s="8">
        <v>0</v>
      </c>
      <c r="F95" s="8">
        <v>0</v>
      </c>
      <c r="G95" s="8">
        <v>4</v>
      </c>
      <c r="H95" s="8">
        <v>21</v>
      </c>
      <c r="I95" s="8">
        <v>19</v>
      </c>
      <c r="J95" s="8">
        <v>16</v>
      </c>
      <c r="K95" s="8">
        <v>600465</v>
      </c>
      <c r="L95" s="8">
        <v>598014</v>
      </c>
      <c r="M95" s="7">
        <v>0.3</v>
      </c>
      <c r="N95" s="7">
        <v>0.2</v>
      </c>
      <c r="O95" s="7">
        <v>0.5</v>
      </c>
      <c r="P95" s="7">
        <v>0.3</v>
      </c>
      <c r="Q95" s="7">
        <v>0.2</v>
      </c>
      <c r="R95" s="7">
        <v>0.5</v>
      </c>
      <c r="S95" s="7">
        <v>0.3</v>
      </c>
      <c r="T95" s="7">
        <v>0.2</v>
      </c>
      <c r="U95" s="7">
        <v>0.5</v>
      </c>
      <c r="V95" s="7">
        <v>0.3</v>
      </c>
      <c r="W95" s="7">
        <v>0.2</v>
      </c>
      <c r="X95" s="7">
        <v>0.4</v>
      </c>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x14ac:dyDescent="0.35">
      <c r="A96" s="3" t="s">
        <v>128</v>
      </c>
      <c r="B96" s="3" t="s">
        <v>135</v>
      </c>
      <c r="C96" s="3" t="s">
        <v>135</v>
      </c>
      <c r="D96" s="8">
        <v>44</v>
      </c>
      <c r="E96" s="8">
        <v>0</v>
      </c>
      <c r="F96" s="8">
        <v>0</v>
      </c>
      <c r="G96" s="8">
        <v>1</v>
      </c>
      <c r="H96" s="8">
        <v>45</v>
      </c>
      <c r="I96" s="8">
        <v>37</v>
      </c>
      <c r="J96" s="8">
        <v>36</v>
      </c>
      <c r="K96" s="8">
        <v>600465</v>
      </c>
      <c r="L96" s="8">
        <v>598014</v>
      </c>
      <c r="M96" s="7">
        <v>0.7</v>
      </c>
      <c r="N96" s="7">
        <v>0.5</v>
      </c>
      <c r="O96" s="7">
        <v>1</v>
      </c>
      <c r="P96" s="7">
        <v>0.6</v>
      </c>
      <c r="Q96" s="7">
        <v>0.4</v>
      </c>
      <c r="R96" s="7">
        <v>0.8</v>
      </c>
      <c r="S96" s="7">
        <v>0.7</v>
      </c>
      <c r="T96" s="7">
        <v>0.5</v>
      </c>
      <c r="U96" s="7">
        <v>1</v>
      </c>
      <c r="V96" s="7">
        <v>0.6</v>
      </c>
      <c r="W96" s="7">
        <v>0.4</v>
      </c>
      <c r="X96" s="7">
        <v>0.8</v>
      </c>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x14ac:dyDescent="0.35">
      <c r="A97" s="3" t="s">
        <v>128</v>
      </c>
      <c r="B97" s="3" t="s">
        <v>136</v>
      </c>
      <c r="C97" s="3" t="s">
        <v>136</v>
      </c>
      <c r="D97" s="8">
        <v>3</v>
      </c>
      <c r="E97" s="8">
        <v>0</v>
      </c>
      <c r="F97" s="8">
        <v>0</v>
      </c>
      <c r="G97" s="8">
        <v>3</v>
      </c>
      <c r="H97" s="8">
        <v>6</v>
      </c>
      <c r="I97" s="8">
        <v>5</v>
      </c>
      <c r="J97" s="8">
        <v>2</v>
      </c>
      <c r="K97" s="8">
        <v>600465</v>
      </c>
      <c r="L97" s="8">
        <v>598014</v>
      </c>
      <c r="M97" s="7">
        <v>0.1</v>
      </c>
      <c r="N97" s="7">
        <v>0</v>
      </c>
      <c r="O97" s="7">
        <v>0.2</v>
      </c>
      <c r="P97" s="7">
        <v>0.1</v>
      </c>
      <c r="Q97" s="7">
        <v>0</v>
      </c>
      <c r="R97" s="7">
        <v>0.2</v>
      </c>
      <c r="S97" s="7">
        <v>0.1</v>
      </c>
      <c r="T97" s="7">
        <v>0</v>
      </c>
      <c r="U97" s="7">
        <v>0.1</v>
      </c>
      <c r="V97" s="7">
        <v>0</v>
      </c>
      <c r="W97" s="7">
        <v>0</v>
      </c>
      <c r="X97" s="7">
        <v>0.1</v>
      </c>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x14ac:dyDescent="0.35">
      <c r="A98" s="3" t="s">
        <v>128</v>
      </c>
      <c r="B98" s="3" t="s">
        <v>137</v>
      </c>
      <c r="C98" s="3" t="s">
        <v>137</v>
      </c>
      <c r="D98" s="8">
        <v>0</v>
      </c>
      <c r="E98" s="8">
        <v>0</v>
      </c>
      <c r="F98" s="8">
        <v>0</v>
      </c>
      <c r="G98" s="8">
        <v>3</v>
      </c>
      <c r="H98" s="8">
        <v>3</v>
      </c>
      <c r="I98" s="8">
        <v>3</v>
      </c>
      <c r="J98" s="8">
        <v>0</v>
      </c>
      <c r="K98" s="8">
        <v>600465</v>
      </c>
      <c r="L98" s="8">
        <v>598014</v>
      </c>
      <c r="M98" s="7">
        <v>0</v>
      </c>
      <c r="N98" s="7">
        <v>0</v>
      </c>
      <c r="O98" s="7">
        <v>0.1</v>
      </c>
      <c r="P98" s="7">
        <v>0</v>
      </c>
      <c r="Q98" s="7">
        <v>0</v>
      </c>
      <c r="R98" s="7">
        <v>0.1</v>
      </c>
      <c r="S98" s="7">
        <v>0</v>
      </c>
      <c r="T98" s="7">
        <v>0</v>
      </c>
      <c r="U98" s="7">
        <v>0.1</v>
      </c>
      <c r="V98" s="7">
        <v>0</v>
      </c>
      <c r="W98" s="7">
        <v>0</v>
      </c>
      <c r="X98" s="7">
        <v>0.1</v>
      </c>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x14ac:dyDescent="0.35">
      <c r="A99" s="3" t="s">
        <v>128</v>
      </c>
      <c r="B99" s="3" t="s">
        <v>138</v>
      </c>
      <c r="C99" s="3" t="s">
        <v>138</v>
      </c>
      <c r="D99" s="8">
        <v>10</v>
      </c>
      <c r="E99" s="8">
        <v>0</v>
      </c>
      <c r="F99" s="8">
        <v>0</v>
      </c>
      <c r="G99" s="8">
        <v>2</v>
      </c>
      <c r="H99" s="8">
        <v>12</v>
      </c>
      <c r="I99" s="8">
        <v>10</v>
      </c>
      <c r="J99" s="8">
        <v>8</v>
      </c>
      <c r="K99" s="8">
        <v>600465</v>
      </c>
      <c r="L99" s="8">
        <v>598014</v>
      </c>
      <c r="M99" s="7">
        <v>0.2</v>
      </c>
      <c r="N99" s="7">
        <v>0.1</v>
      </c>
      <c r="O99" s="7">
        <v>0.3</v>
      </c>
      <c r="P99" s="7">
        <v>0.2</v>
      </c>
      <c r="Q99" s="7">
        <v>0.1</v>
      </c>
      <c r="R99" s="7">
        <v>0.3</v>
      </c>
      <c r="S99" s="7">
        <v>0.2</v>
      </c>
      <c r="T99" s="7">
        <v>0.1</v>
      </c>
      <c r="U99" s="7">
        <v>0.3</v>
      </c>
      <c r="V99" s="7">
        <v>0.1</v>
      </c>
      <c r="W99" s="7">
        <v>0.1</v>
      </c>
      <c r="X99" s="7">
        <v>0.3</v>
      </c>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x14ac:dyDescent="0.35">
      <c r="A100" s="3" t="s">
        <v>128</v>
      </c>
      <c r="B100" s="3" t="s">
        <v>139</v>
      </c>
      <c r="C100" s="3" t="s">
        <v>139</v>
      </c>
      <c r="D100" s="8">
        <v>204</v>
      </c>
      <c r="E100" s="8">
        <v>5</v>
      </c>
      <c r="F100" s="8">
        <v>1</v>
      </c>
      <c r="G100" s="8">
        <v>28</v>
      </c>
      <c r="H100" s="8">
        <v>238</v>
      </c>
      <c r="I100" s="8">
        <v>228</v>
      </c>
      <c r="J100" s="8">
        <v>201</v>
      </c>
      <c r="K100" s="8">
        <v>600465</v>
      </c>
      <c r="L100" s="8">
        <v>598014</v>
      </c>
      <c r="M100" s="7">
        <v>4</v>
      </c>
      <c r="N100" s="7">
        <v>3.5</v>
      </c>
      <c r="O100" s="7">
        <v>4.5</v>
      </c>
      <c r="P100" s="7">
        <v>3.8</v>
      </c>
      <c r="Q100" s="7">
        <v>3.3</v>
      </c>
      <c r="R100" s="7">
        <v>4.3</v>
      </c>
      <c r="S100" s="7">
        <v>3.4</v>
      </c>
      <c r="T100" s="7">
        <v>3</v>
      </c>
      <c r="U100" s="7">
        <v>3.9</v>
      </c>
      <c r="V100" s="7">
        <v>3.4</v>
      </c>
      <c r="W100" s="7">
        <v>2.9</v>
      </c>
      <c r="X100" s="7">
        <v>3.9</v>
      </c>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x14ac:dyDescent="0.35">
      <c r="A101" s="3" t="s">
        <v>128</v>
      </c>
      <c r="B101" s="3" t="s">
        <v>140</v>
      </c>
      <c r="C101" s="3" t="s">
        <v>140</v>
      </c>
      <c r="D101" s="8">
        <v>91</v>
      </c>
      <c r="E101" s="8">
        <v>4</v>
      </c>
      <c r="F101" s="8">
        <v>1</v>
      </c>
      <c r="G101" s="8">
        <v>41</v>
      </c>
      <c r="H101" s="8">
        <v>137</v>
      </c>
      <c r="I101" s="8">
        <v>124</v>
      </c>
      <c r="J101" s="8">
        <v>83</v>
      </c>
      <c r="K101" s="8">
        <v>600465</v>
      </c>
      <c r="L101" s="8">
        <v>598014</v>
      </c>
      <c r="M101" s="7">
        <v>2.2999999999999998</v>
      </c>
      <c r="N101" s="7">
        <v>1.9</v>
      </c>
      <c r="O101" s="7">
        <v>2.7</v>
      </c>
      <c r="P101" s="7">
        <v>2.1</v>
      </c>
      <c r="Q101" s="7">
        <v>1.7</v>
      </c>
      <c r="R101" s="7">
        <v>2.5</v>
      </c>
      <c r="S101" s="7">
        <v>1.5</v>
      </c>
      <c r="T101" s="7">
        <v>1.2</v>
      </c>
      <c r="U101" s="7">
        <v>1.9</v>
      </c>
      <c r="V101" s="7">
        <v>1.4</v>
      </c>
      <c r="W101" s="7">
        <v>1.1000000000000001</v>
      </c>
      <c r="X101" s="7">
        <v>1.7</v>
      </c>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x14ac:dyDescent="0.35">
      <c r="A102" s="3" t="s">
        <v>128</v>
      </c>
      <c r="B102" s="3" t="s">
        <v>141</v>
      </c>
      <c r="C102" s="3" t="s">
        <v>141</v>
      </c>
      <c r="D102" s="8">
        <v>11</v>
      </c>
      <c r="E102" s="8">
        <v>0</v>
      </c>
      <c r="F102" s="8">
        <v>1</v>
      </c>
      <c r="G102" s="8">
        <v>2</v>
      </c>
      <c r="H102" s="8">
        <v>14</v>
      </c>
      <c r="I102" s="8">
        <v>14</v>
      </c>
      <c r="J102" s="8">
        <v>11</v>
      </c>
      <c r="K102" s="8">
        <v>600465</v>
      </c>
      <c r="L102" s="8">
        <v>598014</v>
      </c>
      <c r="M102" s="7">
        <v>0.2</v>
      </c>
      <c r="N102" s="7">
        <v>0.1</v>
      </c>
      <c r="O102" s="7">
        <v>0.4</v>
      </c>
      <c r="P102" s="7">
        <v>0.2</v>
      </c>
      <c r="Q102" s="7">
        <v>0.1</v>
      </c>
      <c r="R102" s="7">
        <v>0.4</v>
      </c>
      <c r="S102" s="7">
        <v>0.2</v>
      </c>
      <c r="T102" s="7">
        <v>0.1</v>
      </c>
      <c r="U102" s="7">
        <v>0.3</v>
      </c>
      <c r="V102" s="7">
        <v>0.2</v>
      </c>
      <c r="W102" s="7">
        <v>0.1</v>
      </c>
      <c r="X102" s="7">
        <v>0.3</v>
      </c>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x14ac:dyDescent="0.35">
      <c r="A103" s="3" t="s">
        <v>128</v>
      </c>
      <c r="B103" s="3" t="s">
        <v>142</v>
      </c>
      <c r="C103" s="3" t="s">
        <v>142</v>
      </c>
      <c r="D103" s="8">
        <v>0</v>
      </c>
      <c r="E103" s="8">
        <v>0</v>
      </c>
      <c r="F103" s="8">
        <v>0</v>
      </c>
      <c r="G103" s="8">
        <v>0</v>
      </c>
      <c r="H103" s="8">
        <v>0</v>
      </c>
      <c r="I103" s="8">
        <v>0</v>
      </c>
      <c r="J103" s="8">
        <v>0</v>
      </c>
      <c r="K103" s="8">
        <v>600465</v>
      </c>
      <c r="L103" s="8">
        <v>598014</v>
      </c>
      <c r="M103" s="7">
        <v>0</v>
      </c>
      <c r="N103" s="7">
        <v>0</v>
      </c>
      <c r="O103" s="7">
        <v>0.1</v>
      </c>
      <c r="P103" s="7">
        <v>0</v>
      </c>
      <c r="Q103" s="7">
        <v>0</v>
      </c>
      <c r="R103" s="7">
        <v>0.1</v>
      </c>
      <c r="S103" s="7">
        <v>0</v>
      </c>
      <c r="T103" s="7">
        <v>0</v>
      </c>
      <c r="U103" s="7">
        <v>0.1</v>
      </c>
      <c r="V103" s="7">
        <v>0</v>
      </c>
      <c r="W103" s="7">
        <v>0</v>
      </c>
      <c r="X103" s="7">
        <v>0.1</v>
      </c>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x14ac:dyDescent="0.35">
      <c r="A104" s="3" t="s">
        <v>128</v>
      </c>
      <c r="B104" s="3" t="s">
        <v>143</v>
      </c>
      <c r="C104" s="3" t="s">
        <v>143</v>
      </c>
      <c r="D104" s="8">
        <v>7</v>
      </c>
      <c r="E104" s="8">
        <v>0</v>
      </c>
      <c r="F104" s="8">
        <v>1</v>
      </c>
      <c r="G104" s="8">
        <v>2</v>
      </c>
      <c r="H104" s="8">
        <v>10</v>
      </c>
      <c r="I104" s="8">
        <v>10</v>
      </c>
      <c r="J104" s="8">
        <v>7</v>
      </c>
      <c r="K104" s="8">
        <v>600465</v>
      </c>
      <c r="L104" s="8">
        <v>598014</v>
      </c>
      <c r="M104" s="7">
        <v>0.2</v>
      </c>
      <c r="N104" s="7">
        <v>0.1</v>
      </c>
      <c r="O104" s="7">
        <v>0.3</v>
      </c>
      <c r="P104" s="7">
        <v>0.2</v>
      </c>
      <c r="Q104" s="7">
        <v>0.1</v>
      </c>
      <c r="R104" s="7">
        <v>0.3</v>
      </c>
      <c r="S104" s="7">
        <v>0.1</v>
      </c>
      <c r="T104" s="7">
        <v>0</v>
      </c>
      <c r="U104" s="7">
        <v>0.2</v>
      </c>
      <c r="V104" s="7">
        <v>0.1</v>
      </c>
      <c r="W104" s="7">
        <v>0</v>
      </c>
      <c r="X104" s="7">
        <v>0.2</v>
      </c>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x14ac:dyDescent="0.35">
      <c r="A105" s="3" t="s">
        <v>144</v>
      </c>
      <c r="B105" s="3" t="s">
        <v>144</v>
      </c>
      <c r="C105" s="3" t="s">
        <v>144</v>
      </c>
      <c r="D105" s="8">
        <v>1781</v>
      </c>
      <c r="E105" s="8">
        <v>118</v>
      </c>
      <c r="F105" s="8">
        <v>38</v>
      </c>
      <c r="G105" s="8">
        <v>2221</v>
      </c>
      <c r="H105" s="8">
        <v>4158</v>
      </c>
      <c r="I105" s="8"/>
      <c r="J105" s="8"/>
      <c r="K105" s="8">
        <v>600465</v>
      </c>
      <c r="L105" s="8">
        <v>598014</v>
      </c>
      <c r="M105" s="7">
        <v>69.2</v>
      </c>
      <c r="N105" s="7">
        <v>67.2</v>
      </c>
      <c r="O105" s="7">
        <v>71.400000000000006</v>
      </c>
      <c r="P105" s="7"/>
      <c r="Q105" s="7"/>
      <c r="R105" s="7"/>
      <c r="S105" s="7">
        <v>29.8</v>
      </c>
      <c r="T105" s="7">
        <v>28.4</v>
      </c>
      <c r="U105" s="7">
        <v>31.2</v>
      </c>
      <c r="V105" s="7"/>
      <c r="W105" s="7"/>
      <c r="X105" s="7"/>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x14ac:dyDescent="0.35">
      <c r="A106" s="3" t="s">
        <v>144</v>
      </c>
      <c r="B106" s="3" t="s">
        <v>145</v>
      </c>
      <c r="C106" s="3" t="s">
        <v>145</v>
      </c>
      <c r="D106" s="8">
        <v>42</v>
      </c>
      <c r="E106" s="8">
        <v>2</v>
      </c>
      <c r="F106" s="8">
        <v>1</v>
      </c>
      <c r="G106" s="8">
        <v>40</v>
      </c>
      <c r="H106" s="8">
        <v>85</v>
      </c>
      <c r="I106" s="8"/>
      <c r="J106" s="8"/>
      <c r="K106" s="8">
        <v>600465</v>
      </c>
      <c r="L106" s="8">
        <v>598014</v>
      </c>
      <c r="M106" s="7">
        <v>1.4</v>
      </c>
      <c r="N106" s="7">
        <v>1.1000000000000001</v>
      </c>
      <c r="O106" s="7">
        <v>1.8</v>
      </c>
      <c r="P106" s="7"/>
      <c r="Q106" s="7"/>
      <c r="R106" s="7"/>
      <c r="S106" s="7">
        <v>0.7</v>
      </c>
      <c r="T106" s="7">
        <v>0.5</v>
      </c>
      <c r="U106" s="7">
        <v>0.9</v>
      </c>
      <c r="V106" s="7"/>
      <c r="W106" s="7"/>
      <c r="X106" s="7"/>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x14ac:dyDescent="0.35">
      <c r="A107" s="3" t="s">
        <v>144</v>
      </c>
      <c r="B107" s="3" t="s">
        <v>146</v>
      </c>
      <c r="C107" s="3" t="s">
        <v>146</v>
      </c>
      <c r="D107" s="8">
        <v>1611</v>
      </c>
      <c r="E107" s="8">
        <v>107</v>
      </c>
      <c r="F107" s="8">
        <v>38</v>
      </c>
      <c r="G107" s="8">
        <v>2136</v>
      </c>
      <c r="H107" s="8">
        <v>3892</v>
      </c>
      <c r="I107" s="8"/>
      <c r="J107" s="8"/>
      <c r="K107" s="8">
        <v>600465</v>
      </c>
      <c r="L107" s="8">
        <v>598014</v>
      </c>
      <c r="M107" s="7">
        <v>64.8</v>
      </c>
      <c r="N107" s="7">
        <v>62.8</v>
      </c>
      <c r="O107" s="7">
        <v>66.900000000000006</v>
      </c>
      <c r="P107" s="7"/>
      <c r="Q107" s="7"/>
      <c r="R107" s="7"/>
      <c r="S107" s="7">
        <v>26.9</v>
      </c>
      <c r="T107" s="7">
        <v>25.6</v>
      </c>
      <c r="U107" s="7">
        <v>28.3</v>
      </c>
      <c r="V107" s="7"/>
      <c r="W107" s="7"/>
      <c r="X107" s="7"/>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x14ac:dyDescent="0.35">
      <c r="A108" s="3" t="s">
        <v>144</v>
      </c>
      <c r="B108" s="3" t="s">
        <v>146</v>
      </c>
      <c r="C108" s="3" t="s">
        <v>147</v>
      </c>
      <c r="D108" s="8">
        <v>700</v>
      </c>
      <c r="E108" s="8">
        <v>24</v>
      </c>
      <c r="F108" s="8">
        <v>12</v>
      </c>
      <c r="G108" s="8">
        <v>1049</v>
      </c>
      <c r="H108" s="8">
        <v>1785</v>
      </c>
      <c r="I108" s="8"/>
      <c r="J108" s="8"/>
      <c r="K108" s="8">
        <v>600465</v>
      </c>
      <c r="L108" s="8">
        <v>598014</v>
      </c>
      <c r="M108" s="7">
        <v>29.7</v>
      </c>
      <c r="N108" s="7">
        <v>28.4</v>
      </c>
      <c r="O108" s="7">
        <v>31.1</v>
      </c>
      <c r="P108" s="7"/>
      <c r="Q108" s="7"/>
      <c r="R108" s="7"/>
      <c r="S108" s="7">
        <v>11.7</v>
      </c>
      <c r="T108" s="7">
        <v>10.9</v>
      </c>
      <c r="U108" s="7">
        <v>12.6</v>
      </c>
      <c r="V108" s="7"/>
      <c r="W108" s="7"/>
      <c r="X108" s="7"/>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x14ac:dyDescent="0.35">
      <c r="A109" s="3" t="s">
        <v>144</v>
      </c>
      <c r="B109" s="3" t="s">
        <v>146</v>
      </c>
      <c r="C109" s="3" t="s">
        <v>148</v>
      </c>
      <c r="D109" s="8">
        <v>26</v>
      </c>
      <c r="E109" s="8">
        <v>4</v>
      </c>
      <c r="F109" s="8">
        <v>3</v>
      </c>
      <c r="G109" s="8">
        <v>164</v>
      </c>
      <c r="H109" s="8">
        <v>197</v>
      </c>
      <c r="I109" s="8"/>
      <c r="J109" s="8"/>
      <c r="K109" s="8">
        <v>600465</v>
      </c>
      <c r="L109" s="8">
        <v>598014</v>
      </c>
      <c r="M109" s="7">
        <v>3.3</v>
      </c>
      <c r="N109" s="7">
        <v>2.8</v>
      </c>
      <c r="O109" s="7">
        <v>3.8</v>
      </c>
      <c r="P109" s="7"/>
      <c r="Q109" s="7"/>
      <c r="R109" s="7"/>
      <c r="S109" s="7">
        <v>0.4</v>
      </c>
      <c r="T109" s="7">
        <v>0.3</v>
      </c>
      <c r="U109" s="7">
        <v>0.6</v>
      </c>
      <c r="V109" s="7"/>
      <c r="W109" s="7"/>
      <c r="X109" s="7"/>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x14ac:dyDescent="0.35">
      <c r="A110" s="3" t="s">
        <v>144</v>
      </c>
      <c r="B110" s="3" t="s">
        <v>146</v>
      </c>
      <c r="C110" s="3" t="s">
        <v>149</v>
      </c>
      <c r="D110" s="8">
        <v>44</v>
      </c>
      <c r="E110" s="8">
        <v>38</v>
      </c>
      <c r="F110" s="8">
        <v>2</v>
      </c>
      <c r="G110" s="8">
        <v>469</v>
      </c>
      <c r="H110" s="8">
        <v>553</v>
      </c>
      <c r="I110" s="8"/>
      <c r="J110" s="8"/>
      <c r="K110" s="8">
        <v>600465</v>
      </c>
      <c r="L110" s="8">
        <v>598014</v>
      </c>
      <c r="M110" s="7">
        <v>9.1999999999999993</v>
      </c>
      <c r="N110" s="7">
        <v>8.5</v>
      </c>
      <c r="O110" s="7">
        <v>10</v>
      </c>
      <c r="P110" s="7"/>
      <c r="Q110" s="7"/>
      <c r="R110" s="7"/>
      <c r="S110" s="7">
        <v>0.7</v>
      </c>
      <c r="T110" s="7">
        <v>0.5</v>
      </c>
      <c r="U110" s="7">
        <v>1</v>
      </c>
      <c r="V110" s="7"/>
      <c r="W110" s="7"/>
      <c r="X110" s="7"/>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x14ac:dyDescent="0.35">
      <c r="A111" s="3" t="s">
        <v>144</v>
      </c>
      <c r="B111" s="3" t="s">
        <v>146</v>
      </c>
      <c r="C111" s="3" t="s">
        <v>150</v>
      </c>
      <c r="D111" s="8">
        <v>60</v>
      </c>
      <c r="E111" s="8">
        <v>7</v>
      </c>
      <c r="F111" s="8">
        <v>15</v>
      </c>
      <c r="G111" s="8">
        <v>148</v>
      </c>
      <c r="H111" s="8">
        <v>230</v>
      </c>
      <c r="I111" s="8"/>
      <c r="J111" s="8"/>
      <c r="K111" s="8">
        <v>600465</v>
      </c>
      <c r="L111" s="8">
        <v>598014</v>
      </c>
      <c r="M111" s="7">
        <v>3.8</v>
      </c>
      <c r="N111" s="7">
        <v>3.4</v>
      </c>
      <c r="O111" s="7">
        <v>4.4000000000000004</v>
      </c>
      <c r="P111" s="7"/>
      <c r="Q111" s="7"/>
      <c r="R111" s="7"/>
      <c r="S111" s="7">
        <v>1</v>
      </c>
      <c r="T111" s="7">
        <v>0.8</v>
      </c>
      <c r="U111" s="7">
        <v>1.3</v>
      </c>
      <c r="V111" s="7"/>
      <c r="W111" s="7"/>
      <c r="X111" s="7"/>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x14ac:dyDescent="0.35">
      <c r="A112" s="3" t="s">
        <v>144</v>
      </c>
      <c r="B112" s="3" t="s">
        <v>146</v>
      </c>
      <c r="C112" s="3" t="s">
        <v>151</v>
      </c>
      <c r="D112" s="8">
        <v>2</v>
      </c>
      <c r="E112" s="8">
        <v>2</v>
      </c>
      <c r="F112" s="8">
        <v>0</v>
      </c>
      <c r="G112" s="8">
        <v>92</v>
      </c>
      <c r="H112" s="8">
        <v>96</v>
      </c>
      <c r="I112" s="8"/>
      <c r="J112" s="8"/>
      <c r="K112" s="8">
        <v>600465</v>
      </c>
      <c r="L112" s="8">
        <v>598014</v>
      </c>
      <c r="M112" s="7">
        <v>1.6</v>
      </c>
      <c r="N112" s="7">
        <v>1.3</v>
      </c>
      <c r="O112" s="7">
        <v>2</v>
      </c>
      <c r="P112" s="7"/>
      <c r="Q112" s="7"/>
      <c r="R112" s="7"/>
      <c r="S112" s="7">
        <v>0</v>
      </c>
      <c r="T112" s="7">
        <v>0</v>
      </c>
      <c r="U112" s="7">
        <v>0.1</v>
      </c>
      <c r="V112" s="7"/>
      <c r="W112" s="7"/>
      <c r="X112" s="7"/>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x14ac:dyDescent="0.35">
      <c r="A113" s="3"/>
      <c r="B113" s="3"/>
      <c r="C113" s="3"/>
      <c r="D113" s="8"/>
      <c r="E113" s="8"/>
      <c r="F113" s="8"/>
      <c r="G113" s="8"/>
      <c r="H113" s="8"/>
      <c r="I113" s="8"/>
      <c r="J113" s="8"/>
      <c r="K113" s="8"/>
      <c r="L113" s="8"/>
      <c r="M113" s="7"/>
      <c r="N113" s="7"/>
      <c r="O113" s="7"/>
      <c r="P113" s="7"/>
      <c r="Q113" s="7"/>
      <c r="R113" s="7"/>
      <c r="S113" s="7"/>
      <c r="T113" s="7"/>
      <c r="U113" s="7"/>
      <c r="V113" s="7"/>
      <c r="W113" s="7"/>
      <c r="X113" s="7"/>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x14ac:dyDescent="0.3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x14ac:dyDescent="0.3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x14ac:dyDescent="0.3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x14ac:dyDescent="0.3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x14ac:dyDescent="0.3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x14ac:dyDescent="0.3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x14ac:dyDescent="0.3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x14ac:dyDescent="0.3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x14ac:dyDescent="0.3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x14ac:dyDescent="0.3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x14ac:dyDescent="0.3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x14ac:dyDescent="0.3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x14ac:dyDescent="0.3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x14ac:dyDescent="0.3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x14ac:dyDescent="0.3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x14ac:dyDescent="0.3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x14ac:dyDescent="0.3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x14ac:dyDescent="0.3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x14ac:dyDescent="0.3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x14ac:dyDescent="0.3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x14ac:dyDescent="0.3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x14ac:dyDescent="0.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x14ac:dyDescent="0.3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x14ac:dyDescent="0.3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x14ac:dyDescent="0.3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x14ac:dyDescent="0.3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x14ac:dyDescent="0.3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x14ac:dyDescent="0.3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x14ac:dyDescent="0.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x14ac:dyDescent="0.3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x14ac:dyDescent="0.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x14ac:dyDescent="0.3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x14ac:dyDescent="0.3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x14ac:dyDescent="0.3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x14ac:dyDescent="0.3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x14ac:dyDescent="0.3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row r="150" spans="1:50" x14ac:dyDescent="0.3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row>
  </sheetData>
  <pageMargins left="0.7" right="0.7" top="0.75" bottom="0.75" header="0.3" footer="0.3"/>
  <pageSetup paperSize="9"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150"/>
  <sheetViews>
    <sheetView workbookViewId="0"/>
  </sheetViews>
  <sheetFormatPr defaultColWidth="11.54296875" defaultRowHeight="14.5" x14ac:dyDescent="0.35"/>
  <cols>
    <col min="1" max="1" width="32" customWidth="1"/>
    <col min="2" max="2" width="33.6328125" customWidth="1"/>
    <col min="3" max="7" width="16.6328125" customWidth="1"/>
    <col min="8" max="25" width="15.6328125" customWidth="1"/>
  </cols>
  <sheetData>
    <row r="1" spans="1:50" ht="15.5" x14ac:dyDescent="0.35">
      <c r="A1" s="5" t="s">
        <v>168</v>
      </c>
    </row>
    <row r="2" spans="1:50" x14ac:dyDescent="0.3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ht="45" customHeight="1" x14ac:dyDescent="0.35">
      <c r="A3" s="6" t="s">
        <v>153</v>
      </c>
      <c r="B3" s="6" t="s">
        <v>154</v>
      </c>
      <c r="C3" s="6" t="s">
        <v>25</v>
      </c>
      <c r="D3" s="6" t="s">
        <v>28</v>
      </c>
      <c r="E3" s="6" t="s">
        <v>155</v>
      </c>
      <c r="F3" s="6" t="s">
        <v>31</v>
      </c>
      <c r="G3" s="6" t="s">
        <v>32</v>
      </c>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row>
    <row r="4" spans="1:50" x14ac:dyDescent="0.35">
      <c r="A4" s="3" t="s">
        <v>156</v>
      </c>
      <c r="B4" s="3" t="s">
        <v>157</v>
      </c>
      <c r="C4" s="8">
        <v>1263</v>
      </c>
      <c r="D4" s="8">
        <v>65638</v>
      </c>
      <c r="E4" s="7">
        <v>192.4</v>
      </c>
      <c r="F4" s="7">
        <v>182</v>
      </c>
      <c r="G4" s="7">
        <v>203.3</v>
      </c>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row>
    <row r="5" spans="1:50" x14ac:dyDescent="0.35">
      <c r="A5" s="3" t="s">
        <v>156</v>
      </c>
      <c r="B5" s="3" t="s">
        <v>158</v>
      </c>
      <c r="C5" s="8">
        <v>1514</v>
      </c>
      <c r="D5" s="8">
        <v>67306</v>
      </c>
      <c r="E5" s="7">
        <v>224.9</v>
      </c>
      <c r="F5" s="7">
        <v>213.8</v>
      </c>
      <c r="G5" s="7">
        <v>236.6</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row>
    <row r="6" spans="1:50" x14ac:dyDescent="0.35">
      <c r="A6" s="3" t="s">
        <v>156</v>
      </c>
      <c r="B6" s="3" t="s">
        <v>159</v>
      </c>
      <c r="C6" s="8">
        <v>3669</v>
      </c>
      <c r="D6" s="8">
        <v>159331</v>
      </c>
      <c r="E6" s="7">
        <v>230.3</v>
      </c>
      <c r="F6" s="7">
        <v>222.9</v>
      </c>
      <c r="G6" s="7">
        <v>237.8</v>
      </c>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1:50" x14ac:dyDescent="0.35">
      <c r="A7" s="3" t="s">
        <v>156</v>
      </c>
      <c r="B7" s="3" t="s">
        <v>160</v>
      </c>
      <c r="C7" s="8">
        <v>2005</v>
      </c>
      <c r="D7" s="8">
        <v>76321</v>
      </c>
      <c r="E7" s="7">
        <v>262.7</v>
      </c>
      <c r="F7" s="7">
        <v>251.3</v>
      </c>
      <c r="G7" s="7">
        <v>274.5</v>
      </c>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50" x14ac:dyDescent="0.35">
      <c r="A8" s="3" t="s">
        <v>156</v>
      </c>
      <c r="B8" s="3" t="s">
        <v>161</v>
      </c>
      <c r="C8" s="8">
        <v>713</v>
      </c>
      <c r="D8" s="8">
        <v>28082</v>
      </c>
      <c r="E8" s="7">
        <v>253.9</v>
      </c>
      <c r="F8" s="7">
        <v>235.6</v>
      </c>
      <c r="G8" s="7">
        <v>273.2</v>
      </c>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row>
    <row r="9" spans="1:50" x14ac:dyDescent="0.35">
      <c r="A9" s="3" t="s">
        <v>156</v>
      </c>
      <c r="B9" s="3" t="s">
        <v>162</v>
      </c>
      <c r="C9" s="8">
        <v>1087</v>
      </c>
      <c r="D9" s="8">
        <v>44790</v>
      </c>
      <c r="E9" s="7">
        <v>242.7</v>
      </c>
      <c r="F9" s="7">
        <v>228.5</v>
      </c>
      <c r="G9" s="7">
        <v>257.60000000000002</v>
      </c>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x14ac:dyDescent="0.35">
      <c r="A10" s="3" t="s">
        <v>156</v>
      </c>
      <c r="B10" s="3" t="s">
        <v>163</v>
      </c>
      <c r="C10" s="8">
        <v>716</v>
      </c>
      <c r="D10" s="8">
        <v>27193</v>
      </c>
      <c r="E10" s="7">
        <v>263.3</v>
      </c>
      <c r="F10" s="7">
        <v>244.4</v>
      </c>
      <c r="G10" s="7">
        <v>283.3</v>
      </c>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x14ac:dyDescent="0.35">
      <c r="A11" s="3" t="s">
        <v>156</v>
      </c>
      <c r="B11" s="3" t="s">
        <v>164</v>
      </c>
      <c r="C11" s="8">
        <v>705</v>
      </c>
      <c r="D11" s="8">
        <v>28608</v>
      </c>
      <c r="E11" s="7">
        <v>246.4</v>
      </c>
      <c r="F11" s="7">
        <v>228.6</v>
      </c>
      <c r="G11" s="7">
        <v>265.3</v>
      </c>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x14ac:dyDescent="0.35">
      <c r="A12" s="3" t="s">
        <v>156</v>
      </c>
      <c r="B12" s="3" t="s">
        <v>165</v>
      </c>
      <c r="C12" s="8">
        <v>1453</v>
      </c>
      <c r="D12" s="8">
        <v>64135</v>
      </c>
      <c r="E12" s="7">
        <v>226.6</v>
      </c>
      <c r="F12" s="7">
        <v>215.1</v>
      </c>
      <c r="G12" s="7">
        <v>238.5</v>
      </c>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x14ac:dyDescent="0.35">
      <c r="A13" s="3" t="s">
        <v>156</v>
      </c>
      <c r="B13" s="3" t="s">
        <v>166</v>
      </c>
      <c r="C13" s="8">
        <v>960</v>
      </c>
      <c r="D13" s="8">
        <v>39061</v>
      </c>
      <c r="E13" s="7">
        <v>245.8</v>
      </c>
      <c r="F13" s="7">
        <v>230.5</v>
      </c>
      <c r="G13" s="7">
        <v>261.8</v>
      </c>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x14ac:dyDescent="0.35">
      <c r="A14" s="3" t="s">
        <v>156</v>
      </c>
      <c r="B14" s="3" t="s">
        <v>167</v>
      </c>
      <c r="C14" s="8">
        <v>14085</v>
      </c>
      <c r="D14" s="8">
        <v>600465</v>
      </c>
      <c r="E14" s="7">
        <v>234.6</v>
      </c>
      <c r="F14" s="7">
        <v>230.7</v>
      </c>
      <c r="G14" s="7">
        <v>238.5</v>
      </c>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x14ac:dyDescent="0.35">
      <c r="A15" s="3" t="s">
        <v>43</v>
      </c>
      <c r="B15" s="3" t="s">
        <v>157</v>
      </c>
      <c r="C15" s="8">
        <v>135</v>
      </c>
      <c r="D15" s="8">
        <v>65638</v>
      </c>
      <c r="E15" s="7">
        <v>20.6</v>
      </c>
      <c r="F15" s="7">
        <v>17.2</v>
      </c>
      <c r="G15" s="7">
        <v>24.3</v>
      </c>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x14ac:dyDescent="0.35">
      <c r="A16" s="3" t="s">
        <v>43</v>
      </c>
      <c r="B16" s="3" t="s">
        <v>158</v>
      </c>
      <c r="C16" s="8">
        <v>134</v>
      </c>
      <c r="D16" s="8">
        <v>67306</v>
      </c>
      <c r="E16" s="7">
        <v>19.899999999999999</v>
      </c>
      <c r="F16" s="7">
        <v>16.7</v>
      </c>
      <c r="G16" s="7">
        <v>23.6</v>
      </c>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x14ac:dyDescent="0.35">
      <c r="A17" s="3" t="s">
        <v>43</v>
      </c>
      <c r="B17" s="3" t="s">
        <v>159</v>
      </c>
      <c r="C17" s="8">
        <v>290</v>
      </c>
      <c r="D17" s="8">
        <v>159331</v>
      </c>
      <c r="E17" s="7">
        <v>18.2</v>
      </c>
      <c r="F17" s="7">
        <v>16.2</v>
      </c>
      <c r="G17" s="7">
        <v>20.399999999999999</v>
      </c>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3" t="s">
        <v>43</v>
      </c>
      <c r="B18" s="3" t="s">
        <v>160</v>
      </c>
      <c r="C18" s="8">
        <v>234</v>
      </c>
      <c r="D18" s="8">
        <v>76321</v>
      </c>
      <c r="E18" s="7">
        <v>30.7</v>
      </c>
      <c r="F18" s="7">
        <v>26.9</v>
      </c>
      <c r="G18" s="7">
        <v>34.799999999999997</v>
      </c>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3" t="s">
        <v>43</v>
      </c>
      <c r="B19" s="3" t="s">
        <v>161</v>
      </c>
      <c r="C19" s="8">
        <v>79</v>
      </c>
      <c r="D19" s="8">
        <v>28082</v>
      </c>
      <c r="E19" s="7">
        <v>28.1</v>
      </c>
      <c r="F19" s="7">
        <v>22.3</v>
      </c>
      <c r="G19" s="7">
        <v>35.1</v>
      </c>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3" t="s">
        <v>43</v>
      </c>
      <c r="B20" s="3" t="s">
        <v>162</v>
      </c>
      <c r="C20" s="8">
        <v>118</v>
      </c>
      <c r="D20" s="8">
        <v>44790</v>
      </c>
      <c r="E20" s="7">
        <v>26.3</v>
      </c>
      <c r="F20" s="7">
        <v>21.8</v>
      </c>
      <c r="G20" s="7">
        <v>31.5</v>
      </c>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3" t="s">
        <v>43</v>
      </c>
      <c r="B21" s="3" t="s">
        <v>163</v>
      </c>
      <c r="C21" s="8">
        <v>53</v>
      </c>
      <c r="D21" s="8">
        <v>27193</v>
      </c>
      <c r="E21" s="7">
        <v>19.5</v>
      </c>
      <c r="F21" s="7">
        <v>14.6</v>
      </c>
      <c r="G21" s="7">
        <v>25.5</v>
      </c>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3" t="s">
        <v>43</v>
      </c>
      <c r="B22" s="3" t="s">
        <v>164</v>
      </c>
      <c r="C22" s="8">
        <v>63</v>
      </c>
      <c r="D22" s="8">
        <v>28608</v>
      </c>
      <c r="E22" s="7">
        <v>22</v>
      </c>
      <c r="F22" s="7">
        <v>16.899999999999999</v>
      </c>
      <c r="G22" s="7">
        <v>28.2</v>
      </c>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3" t="s">
        <v>43</v>
      </c>
      <c r="B23" s="3" t="s">
        <v>165</v>
      </c>
      <c r="C23" s="8">
        <v>189</v>
      </c>
      <c r="D23" s="8">
        <v>64135</v>
      </c>
      <c r="E23" s="7">
        <v>29.5</v>
      </c>
      <c r="F23" s="7">
        <v>25.4</v>
      </c>
      <c r="G23" s="7">
        <v>34</v>
      </c>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3" t="s">
        <v>43</v>
      </c>
      <c r="B24" s="3" t="s">
        <v>166</v>
      </c>
      <c r="C24" s="8">
        <v>93</v>
      </c>
      <c r="D24" s="8">
        <v>39061</v>
      </c>
      <c r="E24" s="7">
        <v>23.8</v>
      </c>
      <c r="F24" s="7">
        <v>19.2</v>
      </c>
      <c r="G24" s="7">
        <v>29.2</v>
      </c>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3" t="s">
        <v>43</v>
      </c>
      <c r="B25" s="3" t="s">
        <v>167</v>
      </c>
      <c r="C25" s="8">
        <v>1388</v>
      </c>
      <c r="D25" s="8">
        <v>600465</v>
      </c>
      <c r="E25" s="7">
        <v>23.1</v>
      </c>
      <c r="F25" s="7">
        <v>21.9</v>
      </c>
      <c r="G25" s="7">
        <v>24.4</v>
      </c>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3" t="s">
        <v>59</v>
      </c>
      <c r="B26" s="3" t="s">
        <v>157</v>
      </c>
      <c r="C26" s="8">
        <v>368</v>
      </c>
      <c r="D26" s="8">
        <v>65638</v>
      </c>
      <c r="E26" s="7">
        <v>56.1</v>
      </c>
      <c r="F26" s="7">
        <v>50.5</v>
      </c>
      <c r="G26" s="7">
        <v>62.1</v>
      </c>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3" t="s">
        <v>59</v>
      </c>
      <c r="B27" s="3" t="s">
        <v>158</v>
      </c>
      <c r="C27" s="8">
        <v>410</v>
      </c>
      <c r="D27" s="8">
        <v>67306</v>
      </c>
      <c r="E27" s="7">
        <v>60.9</v>
      </c>
      <c r="F27" s="7">
        <v>55.2</v>
      </c>
      <c r="G27" s="7">
        <v>67.099999999999994</v>
      </c>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3" t="s">
        <v>59</v>
      </c>
      <c r="B28" s="3" t="s">
        <v>159</v>
      </c>
      <c r="C28" s="8">
        <v>1185</v>
      </c>
      <c r="D28" s="8">
        <v>159331</v>
      </c>
      <c r="E28" s="7">
        <v>74.400000000000006</v>
      </c>
      <c r="F28" s="7">
        <v>70.2</v>
      </c>
      <c r="G28" s="7">
        <v>78.7</v>
      </c>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3" t="s">
        <v>59</v>
      </c>
      <c r="B29" s="3" t="s">
        <v>160</v>
      </c>
      <c r="C29" s="8">
        <v>456</v>
      </c>
      <c r="D29" s="8">
        <v>76321</v>
      </c>
      <c r="E29" s="7">
        <v>59.7</v>
      </c>
      <c r="F29" s="7">
        <v>54.4</v>
      </c>
      <c r="G29" s="7">
        <v>65.5</v>
      </c>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x14ac:dyDescent="0.35">
      <c r="A30" s="3" t="s">
        <v>59</v>
      </c>
      <c r="B30" s="3" t="s">
        <v>161</v>
      </c>
      <c r="C30" s="8">
        <v>197</v>
      </c>
      <c r="D30" s="8">
        <v>28082</v>
      </c>
      <c r="E30" s="7">
        <v>70.2</v>
      </c>
      <c r="F30" s="7">
        <v>60.7</v>
      </c>
      <c r="G30" s="7">
        <v>80.7</v>
      </c>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x14ac:dyDescent="0.35">
      <c r="A31" s="3" t="s">
        <v>59</v>
      </c>
      <c r="B31" s="3" t="s">
        <v>162</v>
      </c>
      <c r="C31" s="8">
        <v>340</v>
      </c>
      <c r="D31" s="8">
        <v>44790</v>
      </c>
      <c r="E31" s="7">
        <v>75.900000000000006</v>
      </c>
      <c r="F31" s="7">
        <v>68.099999999999994</v>
      </c>
      <c r="G31" s="7">
        <v>84.4</v>
      </c>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35">
      <c r="A32" s="3" t="s">
        <v>59</v>
      </c>
      <c r="B32" s="3" t="s">
        <v>163</v>
      </c>
      <c r="C32" s="8">
        <v>185</v>
      </c>
      <c r="D32" s="8">
        <v>27193</v>
      </c>
      <c r="E32" s="7">
        <v>68</v>
      </c>
      <c r="F32" s="7">
        <v>58.6</v>
      </c>
      <c r="G32" s="7">
        <v>78.599999999999994</v>
      </c>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35">
      <c r="A33" s="3" t="s">
        <v>59</v>
      </c>
      <c r="B33" s="3" t="s">
        <v>164</v>
      </c>
      <c r="C33" s="8">
        <v>188</v>
      </c>
      <c r="D33" s="8">
        <v>28608</v>
      </c>
      <c r="E33" s="7">
        <v>65.7</v>
      </c>
      <c r="F33" s="7">
        <v>56.7</v>
      </c>
      <c r="G33" s="7">
        <v>75.8</v>
      </c>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35">
      <c r="A34" s="3" t="s">
        <v>59</v>
      </c>
      <c r="B34" s="3" t="s">
        <v>165</v>
      </c>
      <c r="C34" s="8">
        <v>446</v>
      </c>
      <c r="D34" s="8">
        <v>64135</v>
      </c>
      <c r="E34" s="7">
        <v>69.5</v>
      </c>
      <c r="F34" s="7">
        <v>63.2</v>
      </c>
      <c r="G34" s="7">
        <v>76.3</v>
      </c>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35">
      <c r="A35" s="3" t="s">
        <v>59</v>
      </c>
      <c r="B35" s="3" t="s">
        <v>166</v>
      </c>
      <c r="C35" s="8">
        <v>259</v>
      </c>
      <c r="D35" s="8">
        <v>39061</v>
      </c>
      <c r="E35" s="7">
        <v>66.3</v>
      </c>
      <c r="F35" s="7">
        <v>58.5</v>
      </c>
      <c r="G35" s="7">
        <v>74.900000000000006</v>
      </c>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35">
      <c r="A36" s="3" t="s">
        <v>59</v>
      </c>
      <c r="B36" s="3" t="s">
        <v>167</v>
      </c>
      <c r="C36" s="8">
        <v>4034</v>
      </c>
      <c r="D36" s="8">
        <v>600465</v>
      </c>
      <c r="E36" s="7">
        <v>67.2</v>
      </c>
      <c r="F36" s="7">
        <v>65.099999999999994</v>
      </c>
      <c r="G36" s="7">
        <v>69.3</v>
      </c>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35">
      <c r="A37" s="3" t="s">
        <v>83</v>
      </c>
      <c r="B37" s="3" t="s">
        <v>157</v>
      </c>
      <c r="C37" s="8">
        <v>20</v>
      </c>
      <c r="D37" s="8">
        <v>65638</v>
      </c>
      <c r="E37" s="7">
        <v>3</v>
      </c>
      <c r="F37" s="7">
        <v>1.9</v>
      </c>
      <c r="G37" s="7">
        <v>4.7</v>
      </c>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35">
      <c r="A38" s="3" t="s">
        <v>83</v>
      </c>
      <c r="B38" s="3" t="s">
        <v>158</v>
      </c>
      <c r="C38" s="8">
        <v>27</v>
      </c>
      <c r="D38" s="8">
        <v>67306</v>
      </c>
      <c r="E38" s="7">
        <v>4</v>
      </c>
      <c r="F38" s="7">
        <v>2.6</v>
      </c>
      <c r="G38" s="7">
        <v>5.8</v>
      </c>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35">
      <c r="A39" s="3" t="s">
        <v>83</v>
      </c>
      <c r="B39" s="3" t="s">
        <v>159</v>
      </c>
      <c r="C39" s="8">
        <v>64</v>
      </c>
      <c r="D39" s="8">
        <v>159331</v>
      </c>
      <c r="E39" s="7">
        <v>4</v>
      </c>
      <c r="F39" s="7">
        <v>3.1</v>
      </c>
      <c r="G39" s="7">
        <v>5.0999999999999996</v>
      </c>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35">
      <c r="A40" s="3" t="s">
        <v>83</v>
      </c>
      <c r="B40" s="3" t="s">
        <v>160</v>
      </c>
      <c r="C40" s="8">
        <v>46</v>
      </c>
      <c r="D40" s="8">
        <v>76321</v>
      </c>
      <c r="E40" s="7">
        <v>6</v>
      </c>
      <c r="F40" s="7">
        <v>4.4000000000000004</v>
      </c>
      <c r="G40" s="7">
        <v>8</v>
      </c>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35">
      <c r="A41" s="3" t="s">
        <v>83</v>
      </c>
      <c r="B41" s="3" t="s">
        <v>161</v>
      </c>
      <c r="C41" s="8">
        <v>18</v>
      </c>
      <c r="D41" s="8">
        <v>28082</v>
      </c>
      <c r="E41" s="7">
        <v>6.4</v>
      </c>
      <c r="F41" s="7">
        <v>3.8</v>
      </c>
      <c r="G41" s="7">
        <v>10.1</v>
      </c>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35">
      <c r="A42" s="3" t="s">
        <v>83</v>
      </c>
      <c r="B42" s="3" t="s">
        <v>162</v>
      </c>
      <c r="C42" s="8">
        <v>24</v>
      </c>
      <c r="D42" s="8">
        <v>44790</v>
      </c>
      <c r="E42" s="7">
        <v>5.4</v>
      </c>
      <c r="F42" s="7">
        <v>3.4</v>
      </c>
      <c r="G42" s="7">
        <v>8</v>
      </c>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35">
      <c r="A43" s="3" t="s">
        <v>83</v>
      </c>
      <c r="B43" s="3" t="s">
        <v>163</v>
      </c>
      <c r="C43" s="8">
        <v>12</v>
      </c>
      <c r="D43" s="8">
        <v>27193</v>
      </c>
      <c r="E43" s="7">
        <v>4.4000000000000004</v>
      </c>
      <c r="F43" s="7">
        <v>2.2999999999999998</v>
      </c>
      <c r="G43" s="7">
        <v>7.7</v>
      </c>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35">
      <c r="A44" s="3" t="s">
        <v>83</v>
      </c>
      <c r="B44" s="3" t="s">
        <v>164</v>
      </c>
      <c r="C44" s="8">
        <v>15</v>
      </c>
      <c r="D44" s="8">
        <v>28608</v>
      </c>
      <c r="E44" s="7">
        <v>5.2</v>
      </c>
      <c r="F44" s="7">
        <v>2.9</v>
      </c>
      <c r="G44" s="7">
        <v>8.6999999999999993</v>
      </c>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35">
      <c r="A45" s="3" t="s">
        <v>83</v>
      </c>
      <c r="B45" s="3" t="s">
        <v>165</v>
      </c>
      <c r="C45" s="8">
        <v>34</v>
      </c>
      <c r="D45" s="8">
        <v>64135</v>
      </c>
      <c r="E45" s="7">
        <v>5.3</v>
      </c>
      <c r="F45" s="7">
        <v>3.7</v>
      </c>
      <c r="G45" s="7">
        <v>7.4</v>
      </c>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35">
      <c r="A46" s="3" t="s">
        <v>83</v>
      </c>
      <c r="B46" s="3" t="s">
        <v>166</v>
      </c>
      <c r="C46" s="8">
        <v>16</v>
      </c>
      <c r="D46" s="8">
        <v>39061</v>
      </c>
      <c r="E46" s="7">
        <v>4.0999999999999996</v>
      </c>
      <c r="F46" s="7">
        <v>2.2999999999999998</v>
      </c>
      <c r="G46" s="7">
        <v>6.7</v>
      </c>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35">
      <c r="A47" s="3" t="s">
        <v>83</v>
      </c>
      <c r="B47" s="3" t="s">
        <v>167</v>
      </c>
      <c r="C47" s="8">
        <v>276</v>
      </c>
      <c r="D47" s="8">
        <v>600465</v>
      </c>
      <c r="E47" s="7">
        <v>4.5999999999999996</v>
      </c>
      <c r="F47" s="7">
        <v>4.0999999999999996</v>
      </c>
      <c r="G47" s="7">
        <v>5.2</v>
      </c>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35">
      <c r="A48" s="3" t="s">
        <v>86</v>
      </c>
      <c r="B48" s="3" t="s">
        <v>157</v>
      </c>
      <c r="C48" s="8">
        <v>78</v>
      </c>
      <c r="D48" s="8">
        <v>65638</v>
      </c>
      <c r="E48" s="7">
        <v>11.9</v>
      </c>
      <c r="F48" s="7">
        <v>9.4</v>
      </c>
      <c r="G48" s="7">
        <v>14.8</v>
      </c>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35">
      <c r="A49" s="3" t="s">
        <v>86</v>
      </c>
      <c r="B49" s="3" t="s">
        <v>158</v>
      </c>
      <c r="C49" s="8">
        <v>81</v>
      </c>
      <c r="D49" s="8">
        <v>67306</v>
      </c>
      <c r="E49" s="7">
        <v>12</v>
      </c>
      <c r="F49" s="7">
        <v>9.6</v>
      </c>
      <c r="G49" s="7">
        <v>15</v>
      </c>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35">
      <c r="A50" s="3" t="s">
        <v>86</v>
      </c>
      <c r="B50" s="3" t="s">
        <v>159</v>
      </c>
      <c r="C50" s="8">
        <v>235</v>
      </c>
      <c r="D50" s="8">
        <v>159331</v>
      </c>
      <c r="E50" s="7">
        <v>14.7</v>
      </c>
      <c r="F50" s="7">
        <v>12.9</v>
      </c>
      <c r="G50" s="7">
        <v>16.8</v>
      </c>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35">
      <c r="A51" s="3" t="s">
        <v>86</v>
      </c>
      <c r="B51" s="3" t="s">
        <v>160</v>
      </c>
      <c r="C51" s="8">
        <v>113</v>
      </c>
      <c r="D51" s="8">
        <v>76321</v>
      </c>
      <c r="E51" s="7">
        <v>14.8</v>
      </c>
      <c r="F51" s="7">
        <v>12.2</v>
      </c>
      <c r="G51" s="7">
        <v>17.8</v>
      </c>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x14ac:dyDescent="0.35">
      <c r="A52" s="3" t="s">
        <v>86</v>
      </c>
      <c r="B52" s="3" t="s">
        <v>161</v>
      </c>
      <c r="C52" s="8">
        <v>44</v>
      </c>
      <c r="D52" s="8">
        <v>28082</v>
      </c>
      <c r="E52" s="7">
        <v>15.7</v>
      </c>
      <c r="F52" s="7">
        <v>11.4</v>
      </c>
      <c r="G52" s="7">
        <v>21</v>
      </c>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x14ac:dyDescent="0.35">
      <c r="A53" s="3" t="s">
        <v>86</v>
      </c>
      <c r="B53" s="3" t="s">
        <v>162</v>
      </c>
      <c r="C53" s="8">
        <v>60</v>
      </c>
      <c r="D53" s="8">
        <v>44790</v>
      </c>
      <c r="E53" s="7">
        <v>13.4</v>
      </c>
      <c r="F53" s="7">
        <v>10.199999999999999</v>
      </c>
      <c r="G53" s="7">
        <v>17.2</v>
      </c>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x14ac:dyDescent="0.35">
      <c r="A54" s="3" t="s">
        <v>86</v>
      </c>
      <c r="B54" s="3" t="s">
        <v>163</v>
      </c>
      <c r="C54" s="8">
        <v>25</v>
      </c>
      <c r="D54" s="8">
        <v>27193</v>
      </c>
      <c r="E54" s="7">
        <v>9.1999999999999993</v>
      </c>
      <c r="F54" s="7">
        <v>5.9</v>
      </c>
      <c r="G54" s="7">
        <v>13.6</v>
      </c>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x14ac:dyDescent="0.35">
      <c r="A55" s="3" t="s">
        <v>86</v>
      </c>
      <c r="B55" s="3" t="s">
        <v>164</v>
      </c>
      <c r="C55" s="8">
        <v>41</v>
      </c>
      <c r="D55" s="8">
        <v>28608</v>
      </c>
      <c r="E55" s="7">
        <v>14.3</v>
      </c>
      <c r="F55" s="7">
        <v>10.3</v>
      </c>
      <c r="G55" s="7">
        <v>19.399999999999999</v>
      </c>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x14ac:dyDescent="0.35">
      <c r="A56" s="3" t="s">
        <v>86</v>
      </c>
      <c r="B56" s="3" t="s">
        <v>165</v>
      </c>
      <c r="C56" s="8">
        <v>95</v>
      </c>
      <c r="D56" s="8">
        <v>64135</v>
      </c>
      <c r="E56" s="7">
        <v>14.8</v>
      </c>
      <c r="F56" s="7">
        <v>12</v>
      </c>
      <c r="G56" s="7">
        <v>18.100000000000001</v>
      </c>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x14ac:dyDescent="0.35">
      <c r="A57" s="3" t="s">
        <v>86</v>
      </c>
      <c r="B57" s="3" t="s">
        <v>166</v>
      </c>
      <c r="C57" s="8">
        <v>61</v>
      </c>
      <c r="D57" s="8">
        <v>39061</v>
      </c>
      <c r="E57" s="7">
        <v>15.6</v>
      </c>
      <c r="F57" s="7">
        <v>11.9</v>
      </c>
      <c r="G57" s="7">
        <v>20.100000000000001</v>
      </c>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x14ac:dyDescent="0.35">
      <c r="A58" s="3" t="s">
        <v>86</v>
      </c>
      <c r="B58" s="3" t="s">
        <v>167</v>
      </c>
      <c r="C58" s="8">
        <v>833</v>
      </c>
      <c r="D58" s="8">
        <v>600465</v>
      </c>
      <c r="E58" s="7">
        <v>13.9</v>
      </c>
      <c r="F58" s="7">
        <v>12.9</v>
      </c>
      <c r="G58" s="7">
        <v>14.8</v>
      </c>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x14ac:dyDescent="0.35">
      <c r="A59" s="3" t="s">
        <v>89</v>
      </c>
      <c r="B59" s="3" t="s">
        <v>157</v>
      </c>
      <c r="C59" s="8">
        <v>79</v>
      </c>
      <c r="D59" s="8">
        <v>65638</v>
      </c>
      <c r="E59" s="7">
        <v>12</v>
      </c>
      <c r="F59" s="7">
        <v>9.5</v>
      </c>
      <c r="G59" s="7">
        <v>15</v>
      </c>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x14ac:dyDescent="0.35">
      <c r="A60" s="3" t="s">
        <v>89</v>
      </c>
      <c r="B60" s="3" t="s">
        <v>158</v>
      </c>
      <c r="C60" s="8">
        <v>96</v>
      </c>
      <c r="D60" s="8">
        <v>67306</v>
      </c>
      <c r="E60" s="7">
        <v>14.3</v>
      </c>
      <c r="F60" s="7">
        <v>11.6</v>
      </c>
      <c r="G60" s="7">
        <v>17.399999999999999</v>
      </c>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x14ac:dyDescent="0.35">
      <c r="A61" s="3" t="s">
        <v>89</v>
      </c>
      <c r="B61" s="3" t="s">
        <v>159</v>
      </c>
      <c r="C61" s="8">
        <v>212</v>
      </c>
      <c r="D61" s="8">
        <v>159331</v>
      </c>
      <c r="E61" s="7">
        <v>13.3</v>
      </c>
      <c r="F61" s="7">
        <v>11.6</v>
      </c>
      <c r="G61" s="7">
        <v>15.2</v>
      </c>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x14ac:dyDescent="0.35">
      <c r="A62" s="3" t="s">
        <v>89</v>
      </c>
      <c r="B62" s="3" t="s">
        <v>160</v>
      </c>
      <c r="C62" s="8">
        <v>175</v>
      </c>
      <c r="D62" s="8">
        <v>76321</v>
      </c>
      <c r="E62" s="7">
        <v>22.9</v>
      </c>
      <c r="F62" s="7">
        <v>19.7</v>
      </c>
      <c r="G62" s="7">
        <v>26.6</v>
      </c>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x14ac:dyDescent="0.35">
      <c r="A63" s="3" t="s">
        <v>89</v>
      </c>
      <c r="B63" s="3" t="s">
        <v>161</v>
      </c>
      <c r="C63" s="8">
        <v>59</v>
      </c>
      <c r="D63" s="8">
        <v>28082</v>
      </c>
      <c r="E63" s="7">
        <v>21</v>
      </c>
      <c r="F63" s="7">
        <v>16</v>
      </c>
      <c r="G63" s="7">
        <v>27.1</v>
      </c>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x14ac:dyDescent="0.35">
      <c r="A64" s="3" t="s">
        <v>89</v>
      </c>
      <c r="B64" s="3" t="s">
        <v>162</v>
      </c>
      <c r="C64" s="8">
        <v>65</v>
      </c>
      <c r="D64" s="8">
        <v>44790</v>
      </c>
      <c r="E64" s="7">
        <v>14.5</v>
      </c>
      <c r="F64" s="7">
        <v>11.2</v>
      </c>
      <c r="G64" s="7">
        <v>18.5</v>
      </c>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x14ac:dyDescent="0.35">
      <c r="A65" s="3" t="s">
        <v>89</v>
      </c>
      <c r="B65" s="3" t="s">
        <v>163</v>
      </c>
      <c r="C65" s="8">
        <v>54</v>
      </c>
      <c r="D65" s="8">
        <v>27193</v>
      </c>
      <c r="E65" s="7">
        <v>19.899999999999999</v>
      </c>
      <c r="F65" s="7">
        <v>14.9</v>
      </c>
      <c r="G65" s="7">
        <v>25.9</v>
      </c>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x14ac:dyDescent="0.35">
      <c r="A66" s="3" t="s">
        <v>89</v>
      </c>
      <c r="B66" s="3" t="s">
        <v>164</v>
      </c>
      <c r="C66" s="8">
        <v>52</v>
      </c>
      <c r="D66" s="8">
        <v>28608</v>
      </c>
      <c r="E66" s="7">
        <v>18.2</v>
      </c>
      <c r="F66" s="7">
        <v>13.6</v>
      </c>
      <c r="G66" s="7">
        <v>23.8</v>
      </c>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x14ac:dyDescent="0.35">
      <c r="A67" s="3" t="s">
        <v>89</v>
      </c>
      <c r="B67" s="3" t="s">
        <v>165</v>
      </c>
      <c r="C67" s="8">
        <v>74</v>
      </c>
      <c r="D67" s="8">
        <v>64135</v>
      </c>
      <c r="E67" s="7">
        <v>11.5</v>
      </c>
      <c r="F67" s="7">
        <v>9.1</v>
      </c>
      <c r="G67" s="7">
        <v>14.5</v>
      </c>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x14ac:dyDescent="0.35">
      <c r="A68" s="3" t="s">
        <v>89</v>
      </c>
      <c r="B68" s="3" t="s">
        <v>166</v>
      </c>
      <c r="C68" s="8">
        <v>55</v>
      </c>
      <c r="D68" s="8">
        <v>39061</v>
      </c>
      <c r="E68" s="7">
        <v>14.1</v>
      </c>
      <c r="F68" s="7">
        <v>10.6</v>
      </c>
      <c r="G68" s="7">
        <v>18.3</v>
      </c>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x14ac:dyDescent="0.35">
      <c r="A69" s="3" t="s">
        <v>89</v>
      </c>
      <c r="B69" s="3" t="s">
        <v>167</v>
      </c>
      <c r="C69" s="8">
        <v>921</v>
      </c>
      <c r="D69" s="8">
        <v>600465</v>
      </c>
      <c r="E69" s="7">
        <v>15.3</v>
      </c>
      <c r="F69" s="7">
        <v>14.4</v>
      </c>
      <c r="G69" s="7">
        <v>16.399999999999999</v>
      </c>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x14ac:dyDescent="0.35">
      <c r="A70" s="3" t="s">
        <v>99</v>
      </c>
      <c r="B70" s="3" t="s">
        <v>157</v>
      </c>
      <c r="C70" s="8">
        <v>61</v>
      </c>
      <c r="D70" s="8">
        <v>65638</v>
      </c>
      <c r="E70" s="7">
        <v>9.3000000000000007</v>
      </c>
      <c r="F70" s="7">
        <v>7.1</v>
      </c>
      <c r="G70" s="7">
        <v>11.9</v>
      </c>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x14ac:dyDescent="0.35">
      <c r="A71" s="3" t="s">
        <v>99</v>
      </c>
      <c r="B71" s="3" t="s">
        <v>158</v>
      </c>
      <c r="C71" s="8">
        <v>50</v>
      </c>
      <c r="D71" s="8">
        <v>67306</v>
      </c>
      <c r="E71" s="7">
        <v>7.4</v>
      </c>
      <c r="F71" s="7">
        <v>5.5</v>
      </c>
      <c r="G71" s="7">
        <v>9.8000000000000007</v>
      </c>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x14ac:dyDescent="0.35">
      <c r="A72" s="3" t="s">
        <v>99</v>
      </c>
      <c r="B72" s="3" t="s">
        <v>159</v>
      </c>
      <c r="C72" s="8">
        <v>131</v>
      </c>
      <c r="D72" s="8">
        <v>159331</v>
      </c>
      <c r="E72" s="7">
        <v>8.1999999999999993</v>
      </c>
      <c r="F72" s="7">
        <v>6.9</v>
      </c>
      <c r="G72" s="7">
        <v>9.8000000000000007</v>
      </c>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x14ac:dyDescent="0.35">
      <c r="A73" s="3" t="s">
        <v>99</v>
      </c>
      <c r="B73" s="3" t="s">
        <v>160</v>
      </c>
      <c r="C73" s="8">
        <v>83</v>
      </c>
      <c r="D73" s="8">
        <v>76321</v>
      </c>
      <c r="E73" s="7">
        <v>10.9</v>
      </c>
      <c r="F73" s="7">
        <v>8.6999999999999993</v>
      </c>
      <c r="G73" s="7">
        <v>13.5</v>
      </c>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x14ac:dyDescent="0.35">
      <c r="A74" s="3" t="s">
        <v>99</v>
      </c>
      <c r="B74" s="3" t="s">
        <v>161</v>
      </c>
      <c r="C74" s="8">
        <v>36</v>
      </c>
      <c r="D74" s="8">
        <v>28082</v>
      </c>
      <c r="E74" s="7">
        <v>12.8</v>
      </c>
      <c r="F74" s="7">
        <v>9</v>
      </c>
      <c r="G74" s="7">
        <v>17.7</v>
      </c>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x14ac:dyDescent="0.35">
      <c r="A75" s="3" t="s">
        <v>99</v>
      </c>
      <c r="B75" s="3" t="s">
        <v>162</v>
      </c>
      <c r="C75" s="8">
        <v>48</v>
      </c>
      <c r="D75" s="8">
        <v>44790</v>
      </c>
      <c r="E75" s="7">
        <v>10.7</v>
      </c>
      <c r="F75" s="7">
        <v>7.9</v>
      </c>
      <c r="G75" s="7">
        <v>14.2</v>
      </c>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x14ac:dyDescent="0.35">
      <c r="A76" s="3" t="s">
        <v>99</v>
      </c>
      <c r="B76" s="3" t="s">
        <v>163</v>
      </c>
      <c r="C76" s="8">
        <v>16</v>
      </c>
      <c r="D76" s="8">
        <v>27193</v>
      </c>
      <c r="E76" s="7">
        <v>5.9</v>
      </c>
      <c r="F76" s="7">
        <v>3.4</v>
      </c>
      <c r="G76" s="7">
        <v>9.6</v>
      </c>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x14ac:dyDescent="0.35">
      <c r="A77" s="3" t="s">
        <v>99</v>
      </c>
      <c r="B77" s="3" t="s">
        <v>164</v>
      </c>
      <c r="C77" s="8">
        <v>21</v>
      </c>
      <c r="D77" s="8">
        <v>28608</v>
      </c>
      <c r="E77" s="7">
        <v>7.3</v>
      </c>
      <c r="F77" s="7">
        <v>4.5</v>
      </c>
      <c r="G77" s="7">
        <v>11.2</v>
      </c>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x14ac:dyDescent="0.35">
      <c r="A78" s="3" t="s">
        <v>99</v>
      </c>
      <c r="B78" s="3" t="s">
        <v>165</v>
      </c>
      <c r="C78" s="8">
        <v>56</v>
      </c>
      <c r="D78" s="8">
        <v>64135</v>
      </c>
      <c r="E78" s="7">
        <v>8.6999999999999993</v>
      </c>
      <c r="F78" s="7">
        <v>6.6</v>
      </c>
      <c r="G78" s="7">
        <v>11.3</v>
      </c>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x14ac:dyDescent="0.35">
      <c r="A79" s="3" t="s">
        <v>99</v>
      </c>
      <c r="B79" s="3" t="s">
        <v>166</v>
      </c>
      <c r="C79" s="8">
        <v>44</v>
      </c>
      <c r="D79" s="8">
        <v>39061</v>
      </c>
      <c r="E79" s="7">
        <v>11.3</v>
      </c>
      <c r="F79" s="7">
        <v>8.1999999999999993</v>
      </c>
      <c r="G79" s="7">
        <v>15.1</v>
      </c>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x14ac:dyDescent="0.35">
      <c r="A80" s="3" t="s">
        <v>99</v>
      </c>
      <c r="B80" s="3" t="s">
        <v>167</v>
      </c>
      <c r="C80" s="8">
        <v>546</v>
      </c>
      <c r="D80" s="8">
        <v>600465</v>
      </c>
      <c r="E80" s="7">
        <v>9.1</v>
      </c>
      <c r="F80" s="7">
        <v>8.3000000000000007</v>
      </c>
      <c r="G80" s="7">
        <v>9.9</v>
      </c>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x14ac:dyDescent="0.35">
      <c r="A81" s="3" t="s">
        <v>102</v>
      </c>
      <c r="B81" s="3" t="s">
        <v>157</v>
      </c>
      <c r="C81" s="8">
        <v>104</v>
      </c>
      <c r="D81" s="8">
        <v>65638</v>
      </c>
      <c r="E81" s="7">
        <v>15.8</v>
      </c>
      <c r="F81" s="7">
        <v>12.9</v>
      </c>
      <c r="G81" s="7">
        <v>19.2</v>
      </c>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x14ac:dyDescent="0.35">
      <c r="A82" s="3" t="s">
        <v>102</v>
      </c>
      <c r="B82" s="3" t="s">
        <v>158</v>
      </c>
      <c r="C82" s="8">
        <v>136</v>
      </c>
      <c r="D82" s="8">
        <v>67306</v>
      </c>
      <c r="E82" s="7">
        <v>20.2</v>
      </c>
      <c r="F82" s="7">
        <v>17</v>
      </c>
      <c r="G82" s="7">
        <v>23.9</v>
      </c>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x14ac:dyDescent="0.35">
      <c r="A83" s="3" t="s">
        <v>102</v>
      </c>
      <c r="B83" s="3" t="s">
        <v>159</v>
      </c>
      <c r="C83" s="8">
        <v>404</v>
      </c>
      <c r="D83" s="8">
        <v>159331</v>
      </c>
      <c r="E83" s="7">
        <v>25.4</v>
      </c>
      <c r="F83" s="7">
        <v>22.9</v>
      </c>
      <c r="G83" s="7">
        <v>28</v>
      </c>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x14ac:dyDescent="0.35">
      <c r="A84" s="3" t="s">
        <v>102</v>
      </c>
      <c r="B84" s="3" t="s">
        <v>160</v>
      </c>
      <c r="C84" s="8">
        <v>278</v>
      </c>
      <c r="D84" s="8">
        <v>76321</v>
      </c>
      <c r="E84" s="7">
        <v>36.4</v>
      </c>
      <c r="F84" s="7">
        <v>32.299999999999997</v>
      </c>
      <c r="G84" s="7">
        <v>41</v>
      </c>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x14ac:dyDescent="0.35">
      <c r="A85" s="3" t="s">
        <v>102</v>
      </c>
      <c r="B85" s="3" t="s">
        <v>161</v>
      </c>
      <c r="C85" s="8">
        <v>107</v>
      </c>
      <c r="D85" s="8">
        <v>28082</v>
      </c>
      <c r="E85" s="7">
        <v>38.1</v>
      </c>
      <c r="F85" s="7">
        <v>31.2</v>
      </c>
      <c r="G85" s="7">
        <v>46</v>
      </c>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x14ac:dyDescent="0.35">
      <c r="A86" s="3" t="s">
        <v>102</v>
      </c>
      <c r="B86" s="3" t="s">
        <v>162</v>
      </c>
      <c r="C86" s="8">
        <v>132</v>
      </c>
      <c r="D86" s="8">
        <v>44790</v>
      </c>
      <c r="E86" s="7">
        <v>29.5</v>
      </c>
      <c r="F86" s="7">
        <v>24.7</v>
      </c>
      <c r="G86" s="7">
        <v>34.9</v>
      </c>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x14ac:dyDescent="0.35">
      <c r="A87" s="3" t="s">
        <v>102</v>
      </c>
      <c r="B87" s="3" t="s">
        <v>163</v>
      </c>
      <c r="C87" s="8">
        <v>84</v>
      </c>
      <c r="D87" s="8">
        <v>27193</v>
      </c>
      <c r="E87" s="7">
        <v>30.9</v>
      </c>
      <c r="F87" s="7">
        <v>24.6</v>
      </c>
      <c r="G87" s="7">
        <v>38.200000000000003</v>
      </c>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x14ac:dyDescent="0.35">
      <c r="A88" s="3" t="s">
        <v>102</v>
      </c>
      <c r="B88" s="3" t="s">
        <v>164</v>
      </c>
      <c r="C88" s="8">
        <v>91</v>
      </c>
      <c r="D88" s="8">
        <v>28608</v>
      </c>
      <c r="E88" s="7">
        <v>31.8</v>
      </c>
      <c r="F88" s="7">
        <v>25.6</v>
      </c>
      <c r="G88" s="7">
        <v>39.1</v>
      </c>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x14ac:dyDescent="0.35">
      <c r="A89" s="3" t="s">
        <v>102</v>
      </c>
      <c r="B89" s="3" t="s">
        <v>165</v>
      </c>
      <c r="C89" s="8">
        <v>147</v>
      </c>
      <c r="D89" s="8">
        <v>64135</v>
      </c>
      <c r="E89" s="7">
        <v>22.9</v>
      </c>
      <c r="F89" s="7">
        <v>19.399999999999999</v>
      </c>
      <c r="G89" s="7">
        <v>26.9</v>
      </c>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x14ac:dyDescent="0.35">
      <c r="A90" s="3" t="s">
        <v>102</v>
      </c>
      <c r="B90" s="3" t="s">
        <v>166</v>
      </c>
      <c r="C90" s="8">
        <v>125</v>
      </c>
      <c r="D90" s="8">
        <v>39061</v>
      </c>
      <c r="E90" s="7">
        <v>32</v>
      </c>
      <c r="F90" s="7">
        <v>26.6</v>
      </c>
      <c r="G90" s="7">
        <v>38.1</v>
      </c>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x14ac:dyDescent="0.35">
      <c r="A91" s="3" t="s">
        <v>102</v>
      </c>
      <c r="B91" s="3" t="s">
        <v>167</v>
      </c>
      <c r="C91" s="8">
        <v>1608</v>
      </c>
      <c r="D91" s="8">
        <v>600465</v>
      </c>
      <c r="E91" s="7">
        <v>26.8</v>
      </c>
      <c r="F91" s="7">
        <v>25.5</v>
      </c>
      <c r="G91" s="7">
        <v>28.1</v>
      </c>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x14ac:dyDescent="0.35">
      <c r="A92" s="3" t="s">
        <v>111</v>
      </c>
      <c r="B92" s="3" t="s">
        <v>157</v>
      </c>
      <c r="C92" s="8">
        <v>132</v>
      </c>
      <c r="D92" s="8">
        <v>65638</v>
      </c>
      <c r="E92" s="7">
        <v>20.100000000000001</v>
      </c>
      <c r="F92" s="7">
        <v>16.8</v>
      </c>
      <c r="G92" s="7">
        <v>23.8</v>
      </c>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x14ac:dyDescent="0.35">
      <c r="A93" s="3" t="s">
        <v>111</v>
      </c>
      <c r="B93" s="3" t="s">
        <v>158</v>
      </c>
      <c r="C93" s="8">
        <v>143</v>
      </c>
      <c r="D93" s="8">
        <v>67306</v>
      </c>
      <c r="E93" s="7">
        <v>21.2</v>
      </c>
      <c r="F93" s="7">
        <v>17.899999999999999</v>
      </c>
      <c r="G93" s="7">
        <v>25</v>
      </c>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x14ac:dyDescent="0.35">
      <c r="A94" s="3" t="s">
        <v>111</v>
      </c>
      <c r="B94" s="3" t="s">
        <v>159</v>
      </c>
      <c r="C94" s="8">
        <v>244</v>
      </c>
      <c r="D94" s="8">
        <v>159331</v>
      </c>
      <c r="E94" s="7">
        <v>15.3</v>
      </c>
      <c r="F94" s="7">
        <v>13.5</v>
      </c>
      <c r="G94" s="7">
        <v>17.399999999999999</v>
      </c>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x14ac:dyDescent="0.35">
      <c r="A95" s="3" t="s">
        <v>111</v>
      </c>
      <c r="B95" s="3" t="s">
        <v>160</v>
      </c>
      <c r="C95" s="8">
        <v>205</v>
      </c>
      <c r="D95" s="8">
        <v>76321</v>
      </c>
      <c r="E95" s="7">
        <v>26.9</v>
      </c>
      <c r="F95" s="7">
        <v>23.3</v>
      </c>
      <c r="G95" s="7">
        <v>30.8</v>
      </c>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x14ac:dyDescent="0.35">
      <c r="A96" s="3" t="s">
        <v>111</v>
      </c>
      <c r="B96" s="3" t="s">
        <v>161</v>
      </c>
      <c r="C96" s="8">
        <v>58</v>
      </c>
      <c r="D96" s="8">
        <v>28082</v>
      </c>
      <c r="E96" s="7">
        <v>20.7</v>
      </c>
      <c r="F96" s="7">
        <v>15.7</v>
      </c>
      <c r="G96" s="7">
        <v>26.7</v>
      </c>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x14ac:dyDescent="0.35">
      <c r="A97" s="3" t="s">
        <v>111</v>
      </c>
      <c r="B97" s="3" t="s">
        <v>162</v>
      </c>
      <c r="C97" s="8">
        <v>87</v>
      </c>
      <c r="D97" s="8">
        <v>44790</v>
      </c>
      <c r="E97" s="7">
        <v>19.399999999999999</v>
      </c>
      <c r="F97" s="7">
        <v>15.6</v>
      </c>
      <c r="G97" s="7">
        <v>24</v>
      </c>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x14ac:dyDescent="0.35">
      <c r="A98" s="3" t="s">
        <v>111</v>
      </c>
      <c r="B98" s="3" t="s">
        <v>163</v>
      </c>
      <c r="C98" s="8">
        <v>48</v>
      </c>
      <c r="D98" s="8">
        <v>27193</v>
      </c>
      <c r="E98" s="7">
        <v>17.7</v>
      </c>
      <c r="F98" s="7">
        <v>13</v>
      </c>
      <c r="G98" s="7">
        <v>23.4</v>
      </c>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x14ac:dyDescent="0.35">
      <c r="A99" s="3" t="s">
        <v>111</v>
      </c>
      <c r="B99" s="3" t="s">
        <v>164</v>
      </c>
      <c r="C99" s="8">
        <v>61</v>
      </c>
      <c r="D99" s="8">
        <v>28608</v>
      </c>
      <c r="E99" s="7">
        <v>21.3</v>
      </c>
      <c r="F99" s="7">
        <v>16.3</v>
      </c>
      <c r="G99" s="7">
        <v>27.4</v>
      </c>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x14ac:dyDescent="0.35">
      <c r="A100" s="3" t="s">
        <v>111</v>
      </c>
      <c r="B100" s="3" t="s">
        <v>165</v>
      </c>
      <c r="C100" s="8">
        <v>108</v>
      </c>
      <c r="D100" s="8">
        <v>64135</v>
      </c>
      <c r="E100" s="7">
        <v>16.8</v>
      </c>
      <c r="F100" s="7">
        <v>13.8</v>
      </c>
      <c r="G100" s="7">
        <v>20.3</v>
      </c>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x14ac:dyDescent="0.35">
      <c r="A101" s="3" t="s">
        <v>111</v>
      </c>
      <c r="B101" s="3" t="s">
        <v>166</v>
      </c>
      <c r="C101" s="8">
        <v>87</v>
      </c>
      <c r="D101" s="8">
        <v>39061</v>
      </c>
      <c r="E101" s="7">
        <v>22.3</v>
      </c>
      <c r="F101" s="7">
        <v>17.8</v>
      </c>
      <c r="G101" s="7">
        <v>27.5</v>
      </c>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x14ac:dyDescent="0.35">
      <c r="A102" s="3" t="s">
        <v>111</v>
      </c>
      <c r="B102" s="3" t="s">
        <v>167</v>
      </c>
      <c r="C102" s="8">
        <v>1173</v>
      </c>
      <c r="D102" s="8">
        <v>600465</v>
      </c>
      <c r="E102" s="7">
        <v>19.5</v>
      </c>
      <c r="F102" s="7">
        <v>18.399999999999999</v>
      </c>
      <c r="G102" s="7">
        <v>20.7</v>
      </c>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x14ac:dyDescent="0.35">
      <c r="A103" s="3" t="s">
        <v>114</v>
      </c>
      <c r="B103" s="3" t="s">
        <v>157</v>
      </c>
      <c r="C103" s="8">
        <v>150</v>
      </c>
      <c r="D103" s="8">
        <v>65638</v>
      </c>
      <c r="E103" s="7">
        <v>22.9</v>
      </c>
      <c r="F103" s="7">
        <v>19.3</v>
      </c>
      <c r="G103" s="7">
        <v>26.8</v>
      </c>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x14ac:dyDescent="0.35">
      <c r="A104" s="3" t="s">
        <v>114</v>
      </c>
      <c r="B104" s="3" t="s">
        <v>158</v>
      </c>
      <c r="C104" s="8">
        <v>165</v>
      </c>
      <c r="D104" s="8">
        <v>67306</v>
      </c>
      <c r="E104" s="7">
        <v>24.5</v>
      </c>
      <c r="F104" s="7">
        <v>20.9</v>
      </c>
      <c r="G104" s="7">
        <v>28.6</v>
      </c>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x14ac:dyDescent="0.35">
      <c r="A105" s="3" t="s">
        <v>114</v>
      </c>
      <c r="B105" s="3" t="s">
        <v>159</v>
      </c>
      <c r="C105" s="8">
        <v>329</v>
      </c>
      <c r="D105" s="8">
        <v>159331</v>
      </c>
      <c r="E105" s="7">
        <v>20.6</v>
      </c>
      <c r="F105" s="7">
        <v>18.5</v>
      </c>
      <c r="G105" s="7">
        <v>23</v>
      </c>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x14ac:dyDescent="0.35">
      <c r="A106" s="3" t="s">
        <v>114</v>
      </c>
      <c r="B106" s="3" t="s">
        <v>160</v>
      </c>
      <c r="C106" s="8">
        <v>278</v>
      </c>
      <c r="D106" s="8">
        <v>76321</v>
      </c>
      <c r="E106" s="7">
        <v>36.4</v>
      </c>
      <c r="F106" s="7">
        <v>32.299999999999997</v>
      </c>
      <c r="G106" s="7">
        <v>41</v>
      </c>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x14ac:dyDescent="0.35">
      <c r="A107" s="3" t="s">
        <v>114</v>
      </c>
      <c r="B107" s="3" t="s">
        <v>161</v>
      </c>
      <c r="C107" s="8">
        <v>89</v>
      </c>
      <c r="D107" s="8">
        <v>28082</v>
      </c>
      <c r="E107" s="7">
        <v>31.7</v>
      </c>
      <c r="F107" s="7">
        <v>25.5</v>
      </c>
      <c r="G107" s="7">
        <v>39</v>
      </c>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x14ac:dyDescent="0.35">
      <c r="A108" s="3" t="s">
        <v>114</v>
      </c>
      <c r="B108" s="3" t="s">
        <v>162</v>
      </c>
      <c r="C108" s="8">
        <v>121</v>
      </c>
      <c r="D108" s="8">
        <v>44790</v>
      </c>
      <c r="E108" s="7">
        <v>27</v>
      </c>
      <c r="F108" s="7">
        <v>22.4</v>
      </c>
      <c r="G108" s="7">
        <v>32.299999999999997</v>
      </c>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x14ac:dyDescent="0.35">
      <c r="A109" s="3" t="s">
        <v>114</v>
      </c>
      <c r="B109" s="3" t="s">
        <v>163</v>
      </c>
      <c r="C109" s="8">
        <v>143</v>
      </c>
      <c r="D109" s="8">
        <v>27193</v>
      </c>
      <c r="E109" s="7">
        <v>52.6</v>
      </c>
      <c r="F109" s="7">
        <v>44.3</v>
      </c>
      <c r="G109" s="7">
        <v>61.9</v>
      </c>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x14ac:dyDescent="0.35">
      <c r="A110" s="3" t="s">
        <v>114</v>
      </c>
      <c r="B110" s="3" t="s">
        <v>164</v>
      </c>
      <c r="C110" s="8">
        <v>83</v>
      </c>
      <c r="D110" s="8">
        <v>28608</v>
      </c>
      <c r="E110" s="7">
        <v>29</v>
      </c>
      <c r="F110" s="7">
        <v>23.1</v>
      </c>
      <c r="G110" s="7">
        <v>36</v>
      </c>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x14ac:dyDescent="0.35">
      <c r="A111" s="3" t="s">
        <v>114</v>
      </c>
      <c r="B111" s="3" t="s">
        <v>165</v>
      </c>
      <c r="C111" s="8">
        <v>232</v>
      </c>
      <c r="D111" s="8">
        <v>64135</v>
      </c>
      <c r="E111" s="7">
        <v>36.200000000000003</v>
      </c>
      <c r="F111" s="7">
        <v>31.7</v>
      </c>
      <c r="G111" s="7">
        <v>41.1</v>
      </c>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x14ac:dyDescent="0.35">
      <c r="A112" s="3" t="s">
        <v>114</v>
      </c>
      <c r="B112" s="3" t="s">
        <v>166</v>
      </c>
      <c r="C112" s="8">
        <v>126</v>
      </c>
      <c r="D112" s="8">
        <v>39061</v>
      </c>
      <c r="E112" s="7">
        <v>32.299999999999997</v>
      </c>
      <c r="F112" s="7">
        <v>26.9</v>
      </c>
      <c r="G112" s="7">
        <v>38.4</v>
      </c>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x14ac:dyDescent="0.35">
      <c r="A113" s="3" t="s">
        <v>114</v>
      </c>
      <c r="B113" s="3" t="s">
        <v>167</v>
      </c>
      <c r="C113" s="8">
        <v>1716</v>
      </c>
      <c r="D113" s="8">
        <v>600465</v>
      </c>
      <c r="E113" s="7">
        <v>28.6</v>
      </c>
      <c r="F113" s="7">
        <v>27.2</v>
      </c>
      <c r="G113" s="7">
        <v>30</v>
      </c>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x14ac:dyDescent="0.35">
      <c r="A114" s="3" t="s">
        <v>144</v>
      </c>
      <c r="B114" s="3" t="s">
        <v>157</v>
      </c>
      <c r="C114" s="8">
        <v>387</v>
      </c>
      <c r="D114" s="8">
        <v>65638</v>
      </c>
      <c r="E114" s="7">
        <v>59</v>
      </c>
      <c r="F114" s="7">
        <v>53.2</v>
      </c>
      <c r="G114" s="7">
        <v>65.099999999999994</v>
      </c>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x14ac:dyDescent="0.35">
      <c r="A115" s="3" t="s">
        <v>144</v>
      </c>
      <c r="B115" s="3" t="s">
        <v>158</v>
      </c>
      <c r="C115" s="8">
        <v>524</v>
      </c>
      <c r="D115" s="8">
        <v>67306</v>
      </c>
      <c r="E115" s="7">
        <v>77.900000000000006</v>
      </c>
      <c r="F115" s="7">
        <v>71.3</v>
      </c>
      <c r="G115" s="7">
        <v>84.8</v>
      </c>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x14ac:dyDescent="0.35">
      <c r="A116" s="3" t="s">
        <v>144</v>
      </c>
      <c r="B116" s="3" t="s">
        <v>159</v>
      </c>
      <c r="C116" s="8">
        <v>1142</v>
      </c>
      <c r="D116" s="8">
        <v>159331</v>
      </c>
      <c r="E116" s="7">
        <v>71.7</v>
      </c>
      <c r="F116" s="7">
        <v>67.599999999999994</v>
      </c>
      <c r="G116" s="7">
        <v>76</v>
      </c>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x14ac:dyDescent="0.35">
      <c r="A117" s="3" t="s">
        <v>144</v>
      </c>
      <c r="B117" s="3" t="s">
        <v>160</v>
      </c>
      <c r="C117" s="8">
        <v>517</v>
      </c>
      <c r="D117" s="8">
        <v>76321</v>
      </c>
      <c r="E117" s="7">
        <v>67.7</v>
      </c>
      <c r="F117" s="7">
        <v>62</v>
      </c>
      <c r="G117" s="7">
        <v>73.8</v>
      </c>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x14ac:dyDescent="0.35">
      <c r="A118" s="3" t="s">
        <v>144</v>
      </c>
      <c r="B118" s="3" t="s">
        <v>161</v>
      </c>
      <c r="C118" s="8">
        <v>155</v>
      </c>
      <c r="D118" s="8">
        <v>28082</v>
      </c>
      <c r="E118" s="7">
        <v>55.2</v>
      </c>
      <c r="F118" s="7">
        <v>46.9</v>
      </c>
      <c r="G118" s="7">
        <v>64.599999999999994</v>
      </c>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x14ac:dyDescent="0.35">
      <c r="A119" s="3" t="s">
        <v>144</v>
      </c>
      <c r="B119" s="3" t="s">
        <v>162</v>
      </c>
      <c r="C119" s="8">
        <v>304</v>
      </c>
      <c r="D119" s="8">
        <v>44790</v>
      </c>
      <c r="E119" s="7">
        <v>67.900000000000006</v>
      </c>
      <c r="F119" s="7">
        <v>60.5</v>
      </c>
      <c r="G119" s="7">
        <v>75.900000000000006</v>
      </c>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x14ac:dyDescent="0.35">
      <c r="A120" s="3" t="s">
        <v>144</v>
      </c>
      <c r="B120" s="3" t="s">
        <v>163</v>
      </c>
      <c r="C120" s="8">
        <v>201</v>
      </c>
      <c r="D120" s="8">
        <v>27193</v>
      </c>
      <c r="E120" s="7">
        <v>73.900000000000006</v>
      </c>
      <c r="F120" s="7">
        <v>64.099999999999994</v>
      </c>
      <c r="G120" s="7">
        <v>84.9</v>
      </c>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x14ac:dyDescent="0.35">
      <c r="A121" s="3" t="s">
        <v>144</v>
      </c>
      <c r="B121" s="3" t="s">
        <v>164</v>
      </c>
      <c r="C121" s="8">
        <v>231</v>
      </c>
      <c r="D121" s="8">
        <v>28608</v>
      </c>
      <c r="E121" s="7">
        <v>80.7</v>
      </c>
      <c r="F121" s="7">
        <v>70.7</v>
      </c>
      <c r="G121" s="7">
        <v>91.9</v>
      </c>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x14ac:dyDescent="0.35">
      <c r="A122" s="3" t="s">
        <v>144</v>
      </c>
      <c r="B122" s="3" t="s">
        <v>165</v>
      </c>
      <c r="C122" s="8">
        <v>425</v>
      </c>
      <c r="D122" s="8">
        <v>64135</v>
      </c>
      <c r="E122" s="7">
        <v>66.3</v>
      </c>
      <c r="F122" s="7">
        <v>60.1</v>
      </c>
      <c r="G122" s="7">
        <v>72.900000000000006</v>
      </c>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x14ac:dyDescent="0.35">
      <c r="A123" s="3" t="s">
        <v>144</v>
      </c>
      <c r="B123" s="3" t="s">
        <v>166</v>
      </c>
      <c r="C123" s="8">
        <v>272</v>
      </c>
      <c r="D123" s="8">
        <v>39061</v>
      </c>
      <c r="E123" s="7">
        <v>69.599999999999994</v>
      </c>
      <c r="F123" s="7">
        <v>61.6</v>
      </c>
      <c r="G123" s="7">
        <v>78.400000000000006</v>
      </c>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x14ac:dyDescent="0.35">
      <c r="A124" s="3" t="s">
        <v>144</v>
      </c>
      <c r="B124" s="3" t="s">
        <v>167</v>
      </c>
      <c r="C124" s="8">
        <v>4158</v>
      </c>
      <c r="D124" s="8">
        <v>600465</v>
      </c>
      <c r="E124" s="7">
        <v>69.2</v>
      </c>
      <c r="F124" s="7">
        <v>67.2</v>
      </c>
      <c r="G124" s="7">
        <v>71.400000000000006</v>
      </c>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x14ac:dyDescent="0.35">
      <c r="A125" s="3"/>
      <c r="B125" s="3"/>
      <c r="C125" s="8"/>
      <c r="D125" s="8"/>
      <c r="E125" s="7"/>
      <c r="F125" s="7"/>
      <c r="G125" s="7"/>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x14ac:dyDescent="0.3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x14ac:dyDescent="0.3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x14ac:dyDescent="0.3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x14ac:dyDescent="0.3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x14ac:dyDescent="0.3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x14ac:dyDescent="0.3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x14ac:dyDescent="0.3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x14ac:dyDescent="0.3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x14ac:dyDescent="0.3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x14ac:dyDescent="0.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x14ac:dyDescent="0.3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x14ac:dyDescent="0.3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x14ac:dyDescent="0.3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x14ac:dyDescent="0.3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x14ac:dyDescent="0.3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x14ac:dyDescent="0.3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x14ac:dyDescent="0.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x14ac:dyDescent="0.3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x14ac:dyDescent="0.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x14ac:dyDescent="0.3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x14ac:dyDescent="0.3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x14ac:dyDescent="0.3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x14ac:dyDescent="0.3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x14ac:dyDescent="0.3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row r="150" spans="1:50" x14ac:dyDescent="0.3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row>
  </sheetData>
  <pageMargins left="0.7" right="0.7" top="0.75" bottom="0.75" header="0.3" footer="0.3"/>
  <pageSetup paperSize="9" orientation="portrait" horizontalDpi="300" verticalDpi="30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150"/>
  <sheetViews>
    <sheetView workbookViewId="0"/>
  </sheetViews>
  <sheetFormatPr defaultColWidth="11.54296875" defaultRowHeight="14.5" x14ac:dyDescent="0.35"/>
  <cols>
    <col min="1" max="1" width="32" customWidth="1"/>
    <col min="2" max="2" width="33.6328125" customWidth="1"/>
    <col min="3" max="7" width="16.6328125" customWidth="1"/>
    <col min="8" max="25" width="15.6328125" customWidth="1"/>
  </cols>
  <sheetData>
    <row r="1" spans="1:50" ht="15.5" x14ac:dyDescent="0.35">
      <c r="A1" s="5" t="s">
        <v>172</v>
      </c>
    </row>
    <row r="2" spans="1:50" x14ac:dyDescent="0.3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ht="45" customHeight="1" x14ac:dyDescent="0.35">
      <c r="A3" s="6" t="s">
        <v>153</v>
      </c>
      <c r="B3" s="6" t="s">
        <v>154</v>
      </c>
      <c r="C3" s="6" t="s">
        <v>25</v>
      </c>
      <c r="D3" s="6" t="s">
        <v>28</v>
      </c>
      <c r="E3" s="6" t="s">
        <v>169</v>
      </c>
      <c r="F3" s="6" t="s">
        <v>170</v>
      </c>
      <c r="G3" s="6" t="s">
        <v>171</v>
      </c>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row>
    <row r="4" spans="1:50" x14ac:dyDescent="0.35">
      <c r="A4" s="3" t="s">
        <v>156</v>
      </c>
      <c r="B4" s="3" t="s">
        <v>157</v>
      </c>
      <c r="C4" s="8">
        <v>497</v>
      </c>
      <c r="D4" s="8">
        <v>65638</v>
      </c>
      <c r="E4" s="7">
        <v>75.7</v>
      </c>
      <c r="F4" s="7">
        <v>69.2</v>
      </c>
      <c r="G4" s="7">
        <v>82.7</v>
      </c>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row>
    <row r="5" spans="1:50" x14ac:dyDescent="0.35">
      <c r="A5" s="3" t="s">
        <v>156</v>
      </c>
      <c r="B5" s="3" t="s">
        <v>158</v>
      </c>
      <c r="C5" s="8">
        <v>530</v>
      </c>
      <c r="D5" s="8">
        <v>67306</v>
      </c>
      <c r="E5" s="7">
        <v>78.7</v>
      </c>
      <c r="F5" s="7">
        <v>72.2</v>
      </c>
      <c r="G5" s="7">
        <v>85.7</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row>
    <row r="6" spans="1:50" x14ac:dyDescent="0.35">
      <c r="A6" s="3" t="s">
        <v>156</v>
      </c>
      <c r="B6" s="3" t="s">
        <v>159</v>
      </c>
      <c r="C6" s="8">
        <v>1331</v>
      </c>
      <c r="D6" s="8">
        <v>159331</v>
      </c>
      <c r="E6" s="7">
        <v>83.5</v>
      </c>
      <c r="F6" s="7">
        <v>79.099999999999994</v>
      </c>
      <c r="G6" s="7">
        <v>88.1</v>
      </c>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1:50" x14ac:dyDescent="0.35">
      <c r="A7" s="3" t="s">
        <v>156</v>
      </c>
      <c r="B7" s="3" t="s">
        <v>160</v>
      </c>
      <c r="C7" s="8">
        <v>616</v>
      </c>
      <c r="D7" s="8">
        <v>76321</v>
      </c>
      <c r="E7" s="7">
        <v>80.7</v>
      </c>
      <c r="F7" s="7">
        <v>74.5</v>
      </c>
      <c r="G7" s="7">
        <v>87.3</v>
      </c>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50" x14ac:dyDescent="0.35">
      <c r="A8" s="3" t="s">
        <v>156</v>
      </c>
      <c r="B8" s="3" t="s">
        <v>161</v>
      </c>
      <c r="C8" s="8">
        <v>230</v>
      </c>
      <c r="D8" s="8">
        <v>28082</v>
      </c>
      <c r="E8" s="7">
        <v>81.900000000000006</v>
      </c>
      <c r="F8" s="7">
        <v>71.7</v>
      </c>
      <c r="G8" s="7">
        <v>93.2</v>
      </c>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row>
    <row r="9" spans="1:50" x14ac:dyDescent="0.35">
      <c r="A9" s="3" t="s">
        <v>156</v>
      </c>
      <c r="B9" s="3" t="s">
        <v>162</v>
      </c>
      <c r="C9" s="8">
        <v>387</v>
      </c>
      <c r="D9" s="8">
        <v>44790</v>
      </c>
      <c r="E9" s="7">
        <v>86.4</v>
      </c>
      <c r="F9" s="7">
        <v>78</v>
      </c>
      <c r="G9" s="7">
        <v>95.5</v>
      </c>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x14ac:dyDescent="0.35">
      <c r="A10" s="3" t="s">
        <v>156</v>
      </c>
      <c r="B10" s="3" t="s">
        <v>163</v>
      </c>
      <c r="C10" s="8">
        <v>213</v>
      </c>
      <c r="D10" s="8">
        <v>27193</v>
      </c>
      <c r="E10" s="7">
        <v>78.3</v>
      </c>
      <c r="F10" s="7">
        <v>68.2</v>
      </c>
      <c r="G10" s="7">
        <v>89.6</v>
      </c>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x14ac:dyDescent="0.35">
      <c r="A11" s="3" t="s">
        <v>156</v>
      </c>
      <c r="B11" s="3" t="s">
        <v>164</v>
      </c>
      <c r="C11" s="8">
        <v>240</v>
      </c>
      <c r="D11" s="8">
        <v>28608</v>
      </c>
      <c r="E11" s="7">
        <v>83.9</v>
      </c>
      <c r="F11" s="7">
        <v>73.599999999999994</v>
      </c>
      <c r="G11" s="7">
        <v>95.2</v>
      </c>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x14ac:dyDescent="0.35">
      <c r="A12" s="3" t="s">
        <v>156</v>
      </c>
      <c r="B12" s="3" t="s">
        <v>165</v>
      </c>
      <c r="C12" s="8">
        <v>513</v>
      </c>
      <c r="D12" s="8">
        <v>64135</v>
      </c>
      <c r="E12" s="7">
        <v>80</v>
      </c>
      <c r="F12" s="7">
        <v>73.2</v>
      </c>
      <c r="G12" s="7">
        <v>87.2</v>
      </c>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x14ac:dyDescent="0.35">
      <c r="A13" s="3" t="s">
        <v>156</v>
      </c>
      <c r="B13" s="3" t="s">
        <v>166</v>
      </c>
      <c r="C13" s="8">
        <v>309</v>
      </c>
      <c r="D13" s="8">
        <v>39061</v>
      </c>
      <c r="E13" s="7">
        <v>79.099999999999994</v>
      </c>
      <c r="F13" s="7">
        <v>70.5</v>
      </c>
      <c r="G13" s="7">
        <v>88.4</v>
      </c>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x14ac:dyDescent="0.35">
      <c r="A14" s="3" t="s">
        <v>156</v>
      </c>
      <c r="B14" s="3" t="s">
        <v>167</v>
      </c>
      <c r="C14" s="8">
        <v>4866</v>
      </c>
      <c r="D14" s="8">
        <v>600465</v>
      </c>
      <c r="E14" s="7">
        <v>81</v>
      </c>
      <c r="F14" s="7">
        <v>78.8</v>
      </c>
      <c r="G14" s="7">
        <v>83.3</v>
      </c>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x14ac:dyDescent="0.35">
      <c r="A15" s="3" t="s">
        <v>43</v>
      </c>
      <c r="B15" s="3" t="s">
        <v>157</v>
      </c>
      <c r="C15" s="8">
        <v>83</v>
      </c>
      <c r="D15" s="8">
        <v>65638</v>
      </c>
      <c r="E15" s="7">
        <v>12.6</v>
      </c>
      <c r="F15" s="7">
        <v>10.1</v>
      </c>
      <c r="G15" s="7">
        <v>15.7</v>
      </c>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x14ac:dyDescent="0.35">
      <c r="A16" s="3" t="s">
        <v>43</v>
      </c>
      <c r="B16" s="3" t="s">
        <v>158</v>
      </c>
      <c r="C16" s="8">
        <v>61</v>
      </c>
      <c r="D16" s="8">
        <v>67306</v>
      </c>
      <c r="E16" s="7">
        <v>9.1</v>
      </c>
      <c r="F16" s="7">
        <v>6.9</v>
      </c>
      <c r="G16" s="7">
        <v>11.6</v>
      </c>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x14ac:dyDescent="0.35">
      <c r="A17" s="3" t="s">
        <v>43</v>
      </c>
      <c r="B17" s="3" t="s">
        <v>159</v>
      </c>
      <c r="C17" s="8">
        <v>138</v>
      </c>
      <c r="D17" s="8">
        <v>159331</v>
      </c>
      <c r="E17" s="7">
        <v>8.6999999999999993</v>
      </c>
      <c r="F17" s="7">
        <v>7.3</v>
      </c>
      <c r="G17" s="7">
        <v>10.199999999999999</v>
      </c>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3" t="s">
        <v>43</v>
      </c>
      <c r="B18" s="3" t="s">
        <v>160</v>
      </c>
      <c r="C18" s="8">
        <v>113</v>
      </c>
      <c r="D18" s="8">
        <v>76321</v>
      </c>
      <c r="E18" s="7">
        <v>14.8</v>
      </c>
      <c r="F18" s="7">
        <v>12.2</v>
      </c>
      <c r="G18" s="7">
        <v>17.8</v>
      </c>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3" t="s">
        <v>43</v>
      </c>
      <c r="B19" s="3" t="s">
        <v>161</v>
      </c>
      <c r="C19" s="8">
        <v>46</v>
      </c>
      <c r="D19" s="8">
        <v>28082</v>
      </c>
      <c r="E19" s="7">
        <v>16.399999999999999</v>
      </c>
      <c r="F19" s="7">
        <v>12</v>
      </c>
      <c r="G19" s="7">
        <v>21.8</v>
      </c>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3" t="s">
        <v>43</v>
      </c>
      <c r="B20" s="3" t="s">
        <v>162</v>
      </c>
      <c r="C20" s="8">
        <v>70</v>
      </c>
      <c r="D20" s="8">
        <v>44790</v>
      </c>
      <c r="E20" s="7">
        <v>15.6</v>
      </c>
      <c r="F20" s="7">
        <v>12.2</v>
      </c>
      <c r="G20" s="7">
        <v>19.7</v>
      </c>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3" t="s">
        <v>43</v>
      </c>
      <c r="B21" s="3" t="s">
        <v>163</v>
      </c>
      <c r="C21" s="8">
        <v>16</v>
      </c>
      <c r="D21" s="8">
        <v>27193</v>
      </c>
      <c r="E21" s="7">
        <v>5.9</v>
      </c>
      <c r="F21" s="7">
        <v>3.4</v>
      </c>
      <c r="G21" s="7">
        <v>9.6</v>
      </c>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3" t="s">
        <v>43</v>
      </c>
      <c r="B22" s="3" t="s">
        <v>164</v>
      </c>
      <c r="C22" s="8">
        <v>31</v>
      </c>
      <c r="D22" s="8">
        <v>28608</v>
      </c>
      <c r="E22" s="7">
        <v>10.8</v>
      </c>
      <c r="F22" s="7">
        <v>7.4</v>
      </c>
      <c r="G22" s="7">
        <v>15.4</v>
      </c>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3" t="s">
        <v>43</v>
      </c>
      <c r="B23" s="3" t="s">
        <v>165</v>
      </c>
      <c r="C23" s="8">
        <v>110</v>
      </c>
      <c r="D23" s="8">
        <v>64135</v>
      </c>
      <c r="E23" s="7">
        <v>17.2</v>
      </c>
      <c r="F23" s="7">
        <v>14.1</v>
      </c>
      <c r="G23" s="7">
        <v>20.7</v>
      </c>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3" t="s">
        <v>43</v>
      </c>
      <c r="B24" s="3" t="s">
        <v>166</v>
      </c>
      <c r="C24" s="8">
        <v>39</v>
      </c>
      <c r="D24" s="8">
        <v>39061</v>
      </c>
      <c r="E24" s="7">
        <v>10</v>
      </c>
      <c r="F24" s="7">
        <v>7.1</v>
      </c>
      <c r="G24" s="7">
        <v>13.6</v>
      </c>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3" t="s">
        <v>43</v>
      </c>
      <c r="B25" s="3" t="s">
        <v>167</v>
      </c>
      <c r="C25" s="8">
        <v>707</v>
      </c>
      <c r="D25" s="8">
        <v>600465</v>
      </c>
      <c r="E25" s="7">
        <v>11.8</v>
      </c>
      <c r="F25" s="7">
        <v>10.9</v>
      </c>
      <c r="G25" s="7">
        <v>12.7</v>
      </c>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3" t="s">
        <v>59</v>
      </c>
      <c r="B26" s="3" t="s">
        <v>157</v>
      </c>
      <c r="C26" s="8">
        <v>149</v>
      </c>
      <c r="D26" s="8">
        <v>65638</v>
      </c>
      <c r="E26" s="7">
        <v>22.7</v>
      </c>
      <c r="F26" s="7">
        <v>19.2</v>
      </c>
      <c r="G26" s="7">
        <v>26.6</v>
      </c>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3" t="s">
        <v>59</v>
      </c>
      <c r="B27" s="3" t="s">
        <v>158</v>
      </c>
      <c r="C27" s="8">
        <v>152</v>
      </c>
      <c r="D27" s="8">
        <v>67306</v>
      </c>
      <c r="E27" s="7">
        <v>22.6</v>
      </c>
      <c r="F27" s="7">
        <v>19.100000000000001</v>
      </c>
      <c r="G27" s="7">
        <v>26.5</v>
      </c>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3" t="s">
        <v>59</v>
      </c>
      <c r="B28" s="3" t="s">
        <v>159</v>
      </c>
      <c r="C28" s="8">
        <v>399</v>
      </c>
      <c r="D28" s="8">
        <v>159331</v>
      </c>
      <c r="E28" s="7">
        <v>25</v>
      </c>
      <c r="F28" s="7">
        <v>22.6</v>
      </c>
      <c r="G28" s="7">
        <v>27.6</v>
      </c>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3" t="s">
        <v>59</v>
      </c>
      <c r="B29" s="3" t="s">
        <v>160</v>
      </c>
      <c r="C29" s="8">
        <v>161</v>
      </c>
      <c r="D29" s="8">
        <v>76321</v>
      </c>
      <c r="E29" s="7">
        <v>21.1</v>
      </c>
      <c r="F29" s="7">
        <v>18</v>
      </c>
      <c r="G29" s="7">
        <v>24.6</v>
      </c>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x14ac:dyDescent="0.35">
      <c r="A30" s="3" t="s">
        <v>59</v>
      </c>
      <c r="B30" s="3" t="s">
        <v>161</v>
      </c>
      <c r="C30" s="8">
        <v>83</v>
      </c>
      <c r="D30" s="8">
        <v>28082</v>
      </c>
      <c r="E30" s="7">
        <v>29.6</v>
      </c>
      <c r="F30" s="7">
        <v>23.5</v>
      </c>
      <c r="G30" s="7">
        <v>36.6</v>
      </c>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x14ac:dyDescent="0.35">
      <c r="A31" s="3" t="s">
        <v>59</v>
      </c>
      <c r="B31" s="3" t="s">
        <v>162</v>
      </c>
      <c r="C31" s="8">
        <v>116</v>
      </c>
      <c r="D31" s="8">
        <v>44790</v>
      </c>
      <c r="E31" s="7">
        <v>25.9</v>
      </c>
      <c r="F31" s="7">
        <v>21.4</v>
      </c>
      <c r="G31" s="7">
        <v>31.1</v>
      </c>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35">
      <c r="A32" s="3" t="s">
        <v>59</v>
      </c>
      <c r="B32" s="3" t="s">
        <v>163</v>
      </c>
      <c r="C32" s="8">
        <v>59</v>
      </c>
      <c r="D32" s="8">
        <v>27193</v>
      </c>
      <c r="E32" s="7">
        <v>21.7</v>
      </c>
      <c r="F32" s="7">
        <v>16.5</v>
      </c>
      <c r="G32" s="7">
        <v>28</v>
      </c>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35">
      <c r="A33" s="3" t="s">
        <v>59</v>
      </c>
      <c r="B33" s="3" t="s">
        <v>164</v>
      </c>
      <c r="C33" s="8">
        <v>73</v>
      </c>
      <c r="D33" s="8">
        <v>28608</v>
      </c>
      <c r="E33" s="7">
        <v>25.5</v>
      </c>
      <c r="F33" s="7">
        <v>20</v>
      </c>
      <c r="G33" s="7">
        <v>32.1</v>
      </c>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35">
      <c r="A34" s="3" t="s">
        <v>59</v>
      </c>
      <c r="B34" s="3" t="s">
        <v>165</v>
      </c>
      <c r="C34" s="8">
        <v>157</v>
      </c>
      <c r="D34" s="8">
        <v>64135</v>
      </c>
      <c r="E34" s="7">
        <v>24.5</v>
      </c>
      <c r="F34" s="7">
        <v>20.8</v>
      </c>
      <c r="G34" s="7">
        <v>28.6</v>
      </c>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35">
      <c r="A35" s="3" t="s">
        <v>59</v>
      </c>
      <c r="B35" s="3" t="s">
        <v>166</v>
      </c>
      <c r="C35" s="8">
        <v>88</v>
      </c>
      <c r="D35" s="8">
        <v>39061</v>
      </c>
      <c r="E35" s="7">
        <v>22.5</v>
      </c>
      <c r="F35" s="7">
        <v>18.100000000000001</v>
      </c>
      <c r="G35" s="7">
        <v>27.8</v>
      </c>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35">
      <c r="A36" s="3" t="s">
        <v>59</v>
      </c>
      <c r="B36" s="3" t="s">
        <v>167</v>
      </c>
      <c r="C36" s="8">
        <v>1437</v>
      </c>
      <c r="D36" s="8">
        <v>600465</v>
      </c>
      <c r="E36" s="7">
        <v>23.9</v>
      </c>
      <c r="F36" s="7">
        <v>22.7</v>
      </c>
      <c r="G36" s="7">
        <v>25.2</v>
      </c>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35">
      <c r="A37" s="3" t="s">
        <v>83</v>
      </c>
      <c r="B37" s="3" t="s">
        <v>157</v>
      </c>
      <c r="C37" s="8">
        <v>3</v>
      </c>
      <c r="D37" s="8">
        <v>65638</v>
      </c>
      <c r="E37" s="7">
        <v>0.5</v>
      </c>
      <c r="F37" s="7">
        <v>0.1</v>
      </c>
      <c r="G37" s="7">
        <v>1.3</v>
      </c>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35">
      <c r="A38" s="3" t="s">
        <v>83</v>
      </c>
      <c r="B38" s="3" t="s">
        <v>158</v>
      </c>
      <c r="C38" s="8">
        <v>3</v>
      </c>
      <c r="D38" s="8">
        <v>67306</v>
      </c>
      <c r="E38" s="7">
        <v>0.4</v>
      </c>
      <c r="F38" s="7">
        <v>0.1</v>
      </c>
      <c r="G38" s="7">
        <v>1.3</v>
      </c>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35">
      <c r="A39" s="3" t="s">
        <v>83</v>
      </c>
      <c r="B39" s="3" t="s">
        <v>159</v>
      </c>
      <c r="C39" s="8">
        <v>7</v>
      </c>
      <c r="D39" s="8">
        <v>159331</v>
      </c>
      <c r="E39" s="7">
        <v>0.4</v>
      </c>
      <c r="F39" s="7">
        <v>0.2</v>
      </c>
      <c r="G39" s="7">
        <v>0.9</v>
      </c>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35">
      <c r="A40" s="3" t="s">
        <v>83</v>
      </c>
      <c r="B40" s="3" t="s">
        <v>160</v>
      </c>
      <c r="C40" s="8">
        <v>7</v>
      </c>
      <c r="D40" s="8">
        <v>76321</v>
      </c>
      <c r="E40" s="7">
        <v>0.9</v>
      </c>
      <c r="F40" s="7">
        <v>0.4</v>
      </c>
      <c r="G40" s="7">
        <v>1.9</v>
      </c>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35">
      <c r="A41" s="3" t="s">
        <v>83</v>
      </c>
      <c r="B41" s="3" t="s">
        <v>161</v>
      </c>
      <c r="C41" s="8">
        <v>3</v>
      </c>
      <c r="D41" s="8">
        <v>28082</v>
      </c>
      <c r="E41" s="7">
        <v>1.1000000000000001</v>
      </c>
      <c r="F41" s="7">
        <v>0.2</v>
      </c>
      <c r="G41" s="7">
        <v>3.1</v>
      </c>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35">
      <c r="A42" s="3" t="s">
        <v>83</v>
      </c>
      <c r="B42" s="3" t="s">
        <v>162</v>
      </c>
      <c r="C42" s="8">
        <v>5</v>
      </c>
      <c r="D42" s="8">
        <v>44790</v>
      </c>
      <c r="E42" s="7">
        <v>1.1000000000000001</v>
      </c>
      <c r="F42" s="7">
        <v>0.4</v>
      </c>
      <c r="G42" s="7">
        <v>2.6</v>
      </c>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35">
      <c r="A43" s="3" t="s">
        <v>83</v>
      </c>
      <c r="B43" s="3" t="s">
        <v>163</v>
      </c>
      <c r="C43" s="8">
        <v>0</v>
      </c>
      <c r="D43" s="8">
        <v>27193</v>
      </c>
      <c r="E43" s="7">
        <v>0</v>
      </c>
      <c r="F43" s="7">
        <v>0.3</v>
      </c>
      <c r="G43" s="7">
        <v>1.4</v>
      </c>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35">
      <c r="A44" s="3" t="s">
        <v>83</v>
      </c>
      <c r="B44" s="3" t="s">
        <v>164</v>
      </c>
      <c r="C44" s="8">
        <v>2</v>
      </c>
      <c r="D44" s="8">
        <v>28608</v>
      </c>
      <c r="E44" s="7">
        <v>0.7</v>
      </c>
      <c r="F44" s="7">
        <v>0.1</v>
      </c>
      <c r="G44" s="7">
        <v>2.5</v>
      </c>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35">
      <c r="A45" s="3" t="s">
        <v>83</v>
      </c>
      <c r="B45" s="3" t="s">
        <v>165</v>
      </c>
      <c r="C45" s="8">
        <v>7</v>
      </c>
      <c r="D45" s="8">
        <v>64135</v>
      </c>
      <c r="E45" s="7">
        <v>1.1000000000000001</v>
      </c>
      <c r="F45" s="7">
        <v>0.4</v>
      </c>
      <c r="G45" s="7">
        <v>2.2999999999999998</v>
      </c>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35">
      <c r="A46" s="3" t="s">
        <v>83</v>
      </c>
      <c r="B46" s="3" t="s">
        <v>166</v>
      </c>
      <c r="C46" s="8">
        <v>2</v>
      </c>
      <c r="D46" s="8">
        <v>39061</v>
      </c>
      <c r="E46" s="7">
        <v>0.5</v>
      </c>
      <c r="F46" s="7">
        <v>0</v>
      </c>
      <c r="G46" s="7">
        <v>1.9</v>
      </c>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35">
      <c r="A47" s="3" t="s">
        <v>83</v>
      </c>
      <c r="B47" s="3" t="s">
        <v>167</v>
      </c>
      <c r="C47" s="8">
        <v>39</v>
      </c>
      <c r="D47" s="8">
        <v>600465</v>
      </c>
      <c r="E47" s="7">
        <v>0.6</v>
      </c>
      <c r="F47" s="7">
        <v>0.5</v>
      </c>
      <c r="G47" s="7">
        <v>0.9</v>
      </c>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35">
      <c r="A48" s="3" t="s">
        <v>86</v>
      </c>
      <c r="B48" s="3" t="s">
        <v>157</v>
      </c>
      <c r="C48" s="8">
        <v>57</v>
      </c>
      <c r="D48" s="8">
        <v>65638</v>
      </c>
      <c r="E48" s="7">
        <v>8.6999999999999993</v>
      </c>
      <c r="F48" s="7">
        <v>6.6</v>
      </c>
      <c r="G48" s="7">
        <v>11.2</v>
      </c>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35">
      <c r="A49" s="3" t="s">
        <v>86</v>
      </c>
      <c r="B49" s="3" t="s">
        <v>158</v>
      </c>
      <c r="C49" s="8">
        <v>45</v>
      </c>
      <c r="D49" s="8">
        <v>67306</v>
      </c>
      <c r="E49" s="7">
        <v>6.7</v>
      </c>
      <c r="F49" s="7">
        <v>4.9000000000000004</v>
      </c>
      <c r="G49" s="7">
        <v>8.9</v>
      </c>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35">
      <c r="A50" s="3" t="s">
        <v>86</v>
      </c>
      <c r="B50" s="3" t="s">
        <v>159</v>
      </c>
      <c r="C50" s="8">
        <v>153</v>
      </c>
      <c r="D50" s="8">
        <v>159331</v>
      </c>
      <c r="E50" s="7">
        <v>9.6</v>
      </c>
      <c r="F50" s="7">
        <v>8.1</v>
      </c>
      <c r="G50" s="7">
        <v>11.2</v>
      </c>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35">
      <c r="A51" s="3" t="s">
        <v>86</v>
      </c>
      <c r="B51" s="3" t="s">
        <v>160</v>
      </c>
      <c r="C51" s="8">
        <v>75</v>
      </c>
      <c r="D51" s="8">
        <v>76321</v>
      </c>
      <c r="E51" s="7">
        <v>9.8000000000000007</v>
      </c>
      <c r="F51" s="7">
        <v>7.7</v>
      </c>
      <c r="G51" s="7">
        <v>12.3</v>
      </c>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x14ac:dyDescent="0.35">
      <c r="A52" s="3" t="s">
        <v>86</v>
      </c>
      <c r="B52" s="3" t="s">
        <v>161</v>
      </c>
      <c r="C52" s="8">
        <v>29</v>
      </c>
      <c r="D52" s="8">
        <v>28082</v>
      </c>
      <c r="E52" s="7">
        <v>10.3</v>
      </c>
      <c r="F52" s="7">
        <v>6.9</v>
      </c>
      <c r="G52" s="7">
        <v>14.8</v>
      </c>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x14ac:dyDescent="0.35">
      <c r="A53" s="3" t="s">
        <v>86</v>
      </c>
      <c r="B53" s="3" t="s">
        <v>162</v>
      </c>
      <c r="C53" s="8">
        <v>37</v>
      </c>
      <c r="D53" s="8">
        <v>44790</v>
      </c>
      <c r="E53" s="7">
        <v>8.3000000000000007</v>
      </c>
      <c r="F53" s="7">
        <v>5.8</v>
      </c>
      <c r="G53" s="7">
        <v>11.4</v>
      </c>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x14ac:dyDescent="0.35">
      <c r="A54" s="3" t="s">
        <v>86</v>
      </c>
      <c r="B54" s="3" t="s">
        <v>163</v>
      </c>
      <c r="C54" s="8">
        <v>13</v>
      </c>
      <c r="D54" s="8">
        <v>27193</v>
      </c>
      <c r="E54" s="7">
        <v>4.8</v>
      </c>
      <c r="F54" s="7">
        <v>2.5</v>
      </c>
      <c r="G54" s="7">
        <v>8.1999999999999993</v>
      </c>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x14ac:dyDescent="0.35">
      <c r="A55" s="3" t="s">
        <v>86</v>
      </c>
      <c r="B55" s="3" t="s">
        <v>164</v>
      </c>
      <c r="C55" s="8">
        <v>23</v>
      </c>
      <c r="D55" s="8">
        <v>28608</v>
      </c>
      <c r="E55" s="7">
        <v>8</v>
      </c>
      <c r="F55" s="7">
        <v>5.0999999999999996</v>
      </c>
      <c r="G55" s="7">
        <v>12.1</v>
      </c>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x14ac:dyDescent="0.35">
      <c r="A56" s="3" t="s">
        <v>86</v>
      </c>
      <c r="B56" s="3" t="s">
        <v>165</v>
      </c>
      <c r="C56" s="8">
        <v>60</v>
      </c>
      <c r="D56" s="8">
        <v>64135</v>
      </c>
      <c r="E56" s="7">
        <v>9.4</v>
      </c>
      <c r="F56" s="7">
        <v>7.1</v>
      </c>
      <c r="G56" s="7">
        <v>12</v>
      </c>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x14ac:dyDescent="0.35">
      <c r="A57" s="3" t="s">
        <v>86</v>
      </c>
      <c r="B57" s="3" t="s">
        <v>166</v>
      </c>
      <c r="C57" s="8">
        <v>41</v>
      </c>
      <c r="D57" s="8">
        <v>39061</v>
      </c>
      <c r="E57" s="7">
        <v>10.5</v>
      </c>
      <c r="F57" s="7">
        <v>7.5</v>
      </c>
      <c r="G57" s="7">
        <v>14.2</v>
      </c>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x14ac:dyDescent="0.35">
      <c r="A58" s="3" t="s">
        <v>86</v>
      </c>
      <c r="B58" s="3" t="s">
        <v>167</v>
      </c>
      <c r="C58" s="8">
        <v>533</v>
      </c>
      <c r="D58" s="8">
        <v>600465</v>
      </c>
      <c r="E58" s="7">
        <v>8.9</v>
      </c>
      <c r="F58" s="7">
        <v>8.1</v>
      </c>
      <c r="G58" s="7">
        <v>9.6999999999999993</v>
      </c>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x14ac:dyDescent="0.35">
      <c r="A59" s="3" t="s">
        <v>89</v>
      </c>
      <c r="B59" s="3" t="s">
        <v>157</v>
      </c>
      <c r="C59" s="8">
        <v>30</v>
      </c>
      <c r="D59" s="8">
        <v>65638</v>
      </c>
      <c r="E59" s="7">
        <v>4.5999999999999996</v>
      </c>
      <c r="F59" s="7">
        <v>3.1</v>
      </c>
      <c r="G59" s="7">
        <v>6.5</v>
      </c>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x14ac:dyDescent="0.35">
      <c r="A60" s="3" t="s">
        <v>89</v>
      </c>
      <c r="B60" s="3" t="s">
        <v>158</v>
      </c>
      <c r="C60" s="8">
        <v>36</v>
      </c>
      <c r="D60" s="8">
        <v>67306</v>
      </c>
      <c r="E60" s="7">
        <v>5.3</v>
      </c>
      <c r="F60" s="7">
        <v>3.7</v>
      </c>
      <c r="G60" s="7">
        <v>7.4</v>
      </c>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x14ac:dyDescent="0.35">
      <c r="A61" s="3" t="s">
        <v>89</v>
      </c>
      <c r="B61" s="3" t="s">
        <v>159</v>
      </c>
      <c r="C61" s="8">
        <v>77</v>
      </c>
      <c r="D61" s="8">
        <v>159331</v>
      </c>
      <c r="E61" s="7">
        <v>4.8</v>
      </c>
      <c r="F61" s="7">
        <v>3.8</v>
      </c>
      <c r="G61" s="7">
        <v>6</v>
      </c>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x14ac:dyDescent="0.35">
      <c r="A62" s="3" t="s">
        <v>89</v>
      </c>
      <c r="B62" s="3" t="s">
        <v>160</v>
      </c>
      <c r="C62" s="8">
        <v>60</v>
      </c>
      <c r="D62" s="8">
        <v>76321</v>
      </c>
      <c r="E62" s="7">
        <v>7.9</v>
      </c>
      <c r="F62" s="7">
        <v>6</v>
      </c>
      <c r="G62" s="7">
        <v>10.1</v>
      </c>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x14ac:dyDescent="0.35">
      <c r="A63" s="3" t="s">
        <v>89</v>
      </c>
      <c r="B63" s="3" t="s">
        <v>161</v>
      </c>
      <c r="C63" s="8">
        <v>13</v>
      </c>
      <c r="D63" s="8">
        <v>28082</v>
      </c>
      <c r="E63" s="7">
        <v>4.5999999999999996</v>
      </c>
      <c r="F63" s="7">
        <v>2.5</v>
      </c>
      <c r="G63" s="7">
        <v>7.9</v>
      </c>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x14ac:dyDescent="0.35">
      <c r="A64" s="3" t="s">
        <v>89</v>
      </c>
      <c r="B64" s="3" t="s">
        <v>162</v>
      </c>
      <c r="C64" s="8">
        <v>18</v>
      </c>
      <c r="D64" s="8">
        <v>44790</v>
      </c>
      <c r="E64" s="7">
        <v>4</v>
      </c>
      <c r="F64" s="7">
        <v>2.4</v>
      </c>
      <c r="G64" s="7">
        <v>6.4</v>
      </c>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x14ac:dyDescent="0.35">
      <c r="A65" s="3" t="s">
        <v>89</v>
      </c>
      <c r="B65" s="3" t="s">
        <v>163</v>
      </c>
      <c r="C65" s="8">
        <v>17</v>
      </c>
      <c r="D65" s="8">
        <v>27193</v>
      </c>
      <c r="E65" s="7">
        <v>6.3</v>
      </c>
      <c r="F65" s="7">
        <v>3.6</v>
      </c>
      <c r="G65" s="7">
        <v>10</v>
      </c>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x14ac:dyDescent="0.35">
      <c r="A66" s="3" t="s">
        <v>89</v>
      </c>
      <c r="B66" s="3" t="s">
        <v>164</v>
      </c>
      <c r="C66" s="8">
        <v>23</v>
      </c>
      <c r="D66" s="8">
        <v>28608</v>
      </c>
      <c r="E66" s="7">
        <v>8</v>
      </c>
      <c r="F66" s="7">
        <v>5.0999999999999996</v>
      </c>
      <c r="G66" s="7">
        <v>12.1</v>
      </c>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x14ac:dyDescent="0.35">
      <c r="A67" s="3" t="s">
        <v>89</v>
      </c>
      <c r="B67" s="3" t="s">
        <v>165</v>
      </c>
      <c r="C67" s="8">
        <v>29</v>
      </c>
      <c r="D67" s="8">
        <v>64135</v>
      </c>
      <c r="E67" s="7">
        <v>4.5</v>
      </c>
      <c r="F67" s="7">
        <v>3</v>
      </c>
      <c r="G67" s="7">
        <v>6.5</v>
      </c>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x14ac:dyDescent="0.35">
      <c r="A68" s="3" t="s">
        <v>89</v>
      </c>
      <c r="B68" s="3" t="s">
        <v>166</v>
      </c>
      <c r="C68" s="8">
        <v>17</v>
      </c>
      <c r="D68" s="8">
        <v>39061</v>
      </c>
      <c r="E68" s="7">
        <v>4.4000000000000004</v>
      </c>
      <c r="F68" s="7">
        <v>2.5</v>
      </c>
      <c r="G68" s="7">
        <v>7</v>
      </c>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x14ac:dyDescent="0.35">
      <c r="A69" s="3" t="s">
        <v>89</v>
      </c>
      <c r="B69" s="3" t="s">
        <v>167</v>
      </c>
      <c r="C69" s="8">
        <v>320</v>
      </c>
      <c r="D69" s="8">
        <v>600465</v>
      </c>
      <c r="E69" s="7">
        <v>5.3</v>
      </c>
      <c r="F69" s="7">
        <v>4.8</v>
      </c>
      <c r="G69" s="7">
        <v>5.9</v>
      </c>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x14ac:dyDescent="0.35">
      <c r="A70" s="3" t="s">
        <v>99</v>
      </c>
      <c r="B70" s="3" t="s">
        <v>157</v>
      </c>
      <c r="C70" s="8">
        <v>58</v>
      </c>
      <c r="D70" s="8">
        <v>65638</v>
      </c>
      <c r="E70" s="7">
        <v>8.8000000000000007</v>
      </c>
      <c r="F70" s="7">
        <v>6.7</v>
      </c>
      <c r="G70" s="7">
        <v>11.4</v>
      </c>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x14ac:dyDescent="0.35">
      <c r="A71" s="3" t="s">
        <v>99</v>
      </c>
      <c r="B71" s="3" t="s">
        <v>158</v>
      </c>
      <c r="C71" s="8">
        <v>49</v>
      </c>
      <c r="D71" s="8">
        <v>67306</v>
      </c>
      <c r="E71" s="7">
        <v>7.3</v>
      </c>
      <c r="F71" s="7">
        <v>5.4</v>
      </c>
      <c r="G71" s="7">
        <v>9.6</v>
      </c>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x14ac:dyDescent="0.35">
      <c r="A72" s="3" t="s">
        <v>99</v>
      </c>
      <c r="B72" s="3" t="s">
        <v>159</v>
      </c>
      <c r="C72" s="8">
        <v>129</v>
      </c>
      <c r="D72" s="8">
        <v>159331</v>
      </c>
      <c r="E72" s="7">
        <v>8.1</v>
      </c>
      <c r="F72" s="7">
        <v>6.8</v>
      </c>
      <c r="G72" s="7">
        <v>9.6</v>
      </c>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x14ac:dyDescent="0.35">
      <c r="A73" s="3" t="s">
        <v>99</v>
      </c>
      <c r="B73" s="3" t="s">
        <v>160</v>
      </c>
      <c r="C73" s="8">
        <v>79</v>
      </c>
      <c r="D73" s="8">
        <v>76321</v>
      </c>
      <c r="E73" s="7">
        <v>10.4</v>
      </c>
      <c r="F73" s="7">
        <v>8.1999999999999993</v>
      </c>
      <c r="G73" s="7">
        <v>12.9</v>
      </c>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x14ac:dyDescent="0.35">
      <c r="A74" s="3" t="s">
        <v>99</v>
      </c>
      <c r="B74" s="3" t="s">
        <v>161</v>
      </c>
      <c r="C74" s="8">
        <v>34</v>
      </c>
      <c r="D74" s="8">
        <v>28082</v>
      </c>
      <c r="E74" s="7">
        <v>12.1</v>
      </c>
      <c r="F74" s="7">
        <v>8.4</v>
      </c>
      <c r="G74" s="7">
        <v>16.899999999999999</v>
      </c>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x14ac:dyDescent="0.35">
      <c r="A75" s="3" t="s">
        <v>99</v>
      </c>
      <c r="B75" s="3" t="s">
        <v>162</v>
      </c>
      <c r="C75" s="8">
        <v>45</v>
      </c>
      <c r="D75" s="8">
        <v>44790</v>
      </c>
      <c r="E75" s="7">
        <v>10</v>
      </c>
      <c r="F75" s="7">
        <v>7.3</v>
      </c>
      <c r="G75" s="7">
        <v>13.4</v>
      </c>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x14ac:dyDescent="0.35">
      <c r="A76" s="3" t="s">
        <v>99</v>
      </c>
      <c r="B76" s="3" t="s">
        <v>163</v>
      </c>
      <c r="C76" s="8">
        <v>15</v>
      </c>
      <c r="D76" s="8">
        <v>27193</v>
      </c>
      <c r="E76" s="7">
        <v>5.5</v>
      </c>
      <c r="F76" s="7">
        <v>3.1</v>
      </c>
      <c r="G76" s="7">
        <v>9.1</v>
      </c>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x14ac:dyDescent="0.35">
      <c r="A77" s="3" t="s">
        <v>99</v>
      </c>
      <c r="B77" s="3" t="s">
        <v>164</v>
      </c>
      <c r="C77" s="8">
        <v>18</v>
      </c>
      <c r="D77" s="8">
        <v>28608</v>
      </c>
      <c r="E77" s="7">
        <v>6.3</v>
      </c>
      <c r="F77" s="7">
        <v>3.7</v>
      </c>
      <c r="G77" s="7">
        <v>9.9</v>
      </c>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x14ac:dyDescent="0.35">
      <c r="A78" s="3" t="s">
        <v>99</v>
      </c>
      <c r="B78" s="3" t="s">
        <v>165</v>
      </c>
      <c r="C78" s="8">
        <v>56</v>
      </c>
      <c r="D78" s="8">
        <v>64135</v>
      </c>
      <c r="E78" s="7">
        <v>8.6999999999999993</v>
      </c>
      <c r="F78" s="7">
        <v>6.6</v>
      </c>
      <c r="G78" s="7">
        <v>11.3</v>
      </c>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x14ac:dyDescent="0.35">
      <c r="A79" s="3" t="s">
        <v>99</v>
      </c>
      <c r="B79" s="3" t="s">
        <v>166</v>
      </c>
      <c r="C79" s="8">
        <v>42</v>
      </c>
      <c r="D79" s="8">
        <v>39061</v>
      </c>
      <c r="E79" s="7">
        <v>10.8</v>
      </c>
      <c r="F79" s="7">
        <v>7.8</v>
      </c>
      <c r="G79" s="7">
        <v>14.5</v>
      </c>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x14ac:dyDescent="0.35">
      <c r="A80" s="3" t="s">
        <v>99</v>
      </c>
      <c r="B80" s="3" t="s">
        <v>167</v>
      </c>
      <c r="C80" s="8">
        <v>525</v>
      </c>
      <c r="D80" s="8">
        <v>600465</v>
      </c>
      <c r="E80" s="7">
        <v>8.6999999999999993</v>
      </c>
      <c r="F80" s="7">
        <v>8</v>
      </c>
      <c r="G80" s="7">
        <v>9.5</v>
      </c>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x14ac:dyDescent="0.35">
      <c r="A81" s="3" t="s">
        <v>102</v>
      </c>
      <c r="B81" s="3" t="s">
        <v>157</v>
      </c>
      <c r="C81" s="8">
        <v>15</v>
      </c>
      <c r="D81" s="8">
        <v>65638</v>
      </c>
      <c r="E81" s="7">
        <v>2.2999999999999998</v>
      </c>
      <c r="F81" s="7">
        <v>1.3</v>
      </c>
      <c r="G81" s="7">
        <v>3.8</v>
      </c>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x14ac:dyDescent="0.35">
      <c r="A82" s="3" t="s">
        <v>102</v>
      </c>
      <c r="B82" s="3" t="s">
        <v>158</v>
      </c>
      <c r="C82" s="8">
        <v>20</v>
      </c>
      <c r="D82" s="8">
        <v>67306</v>
      </c>
      <c r="E82" s="7">
        <v>3</v>
      </c>
      <c r="F82" s="7">
        <v>1.8</v>
      </c>
      <c r="G82" s="7">
        <v>4.5999999999999996</v>
      </c>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x14ac:dyDescent="0.35">
      <c r="A83" s="3" t="s">
        <v>102</v>
      </c>
      <c r="B83" s="3" t="s">
        <v>159</v>
      </c>
      <c r="C83" s="8">
        <v>42</v>
      </c>
      <c r="D83" s="8">
        <v>159331</v>
      </c>
      <c r="E83" s="7">
        <v>2.6</v>
      </c>
      <c r="F83" s="7">
        <v>1.9</v>
      </c>
      <c r="G83" s="7">
        <v>3.6</v>
      </c>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x14ac:dyDescent="0.35">
      <c r="A84" s="3" t="s">
        <v>102</v>
      </c>
      <c r="B84" s="3" t="s">
        <v>160</v>
      </c>
      <c r="C84" s="8">
        <v>29</v>
      </c>
      <c r="D84" s="8">
        <v>76321</v>
      </c>
      <c r="E84" s="7">
        <v>3.8</v>
      </c>
      <c r="F84" s="7">
        <v>2.5</v>
      </c>
      <c r="G84" s="7">
        <v>5.5</v>
      </c>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x14ac:dyDescent="0.35">
      <c r="A85" s="3" t="s">
        <v>102</v>
      </c>
      <c r="B85" s="3" t="s">
        <v>161</v>
      </c>
      <c r="C85" s="8">
        <v>15</v>
      </c>
      <c r="D85" s="8">
        <v>28082</v>
      </c>
      <c r="E85" s="7">
        <v>5.3</v>
      </c>
      <c r="F85" s="7">
        <v>3</v>
      </c>
      <c r="G85" s="7">
        <v>8.8000000000000007</v>
      </c>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x14ac:dyDescent="0.35">
      <c r="A86" s="3" t="s">
        <v>102</v>
      </c>
      <c r="B86" s="3" t="s">
        <v>162</v>
      </c>
      <c r="C86" s="8">
        <v>16</v>
      </c>
      <c r="D86" s="8">
        <v>44790</v>
      </c>
      <c r="E86" s="7">
        <v>3.6</v>
      </c>
      <c r="F86" s="7">
        <v>2</v>
      </c>
      <c r="G86" s="7">
        <v>5.8</v>
      </c>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x14ac:dyDescent="0.35">
      <c r="A87" s="3" t="s">
        <v>102</v>
      </c>
      <c r="B87" s="3" t="s">
        <v>163</v>
      </c>
      <c r="C87" s="8">
        <v>6</v>
      </c>
      <c r="D87" s="8">
        <v>27193</v>
      </c>
      <c r="E87" s="7">
        <v>2.2000000000000002</v>
      </c>
      <c r="F87" s="7">
        <v>0.8</v>
      </c>
      <c r="G87" s="7">
        <v>4.8</v>
      </c>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x14ac:dyDescent="0.35">
      <c r="A88" s="3" t="s">
        <v>102</v>
      </c>
      <c r="B88" s="3" t="s">
        <v>164</v>
      </c>
      <c r="C88" s="8">
        <v>8</v>
      </c>
      <c r="D88" s="8">
        <v>28608</v>
      </c>
      <c r="E88" s="7">
        <v>2.8</v>
      </c>
      <c r="F88" s="7">
        <v>1.2</v>
      </c>
      <c r="G88" s="7">
        <v>5.5</v>
      </c>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x14ac:dyDescent="0.35">
      <c r="A89" s="3" t="s">
        <v>102</v>
      </c>
      <c r="B89" s="3" t="s">
        <v>165</v>
      </c>
      <c r="C89" s="8">
        <v>28</v>
      </c>
      <c r="D89" s="8">
        <v>64135</v>
      </c>
      <c r="E89" s="7">
        <v>4.4000000000000004</v>
      </c>
      <c r="F89" s="7">
        <v>2.9</v>
      </c>
      <c r="G89" s="7">
        <v>6.3</v>
      </c>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x14ac:dyDescent="0.35">
      <c r="A90" s="3" t="s">
        <v>102</v>
      </c>
      <c r="B90" s="3" t="s">
        <v>166</v>
      </c>
      <c r="C90" s="8">
        <v>15</v>
      </c>
      <c r="D90" s="8">
        <v>39061</v>
      </c>
      <c r="E90" s="7">
        <v>3.8</v>
      </c>
      <c r="F90" s="7">
        <v>2.1</v>
      </c>
      <c r="G90" s="7">
        <v>6.3</v>
      </c>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x14ac:dyDescent="0.35">
      <c r="A91" s="3" t="s">
        <v>102</v>
      </c>
      <c r="B91" s="3" t="s">
        <v>167</v>
      </c>
      <c r="C91" s="8">
        <v>194</v>
      </c>
      <c r="D91" s="8">
        <v>600465</v>
      </c>
      <c r="E91" s="7">
        <v>3.2</v>
      </c>
      <c r="F91" s="7">
        <v>2.8</v>
      </c>
      <c r="G91" s="7">
        <v>3.7</v>
      </c>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x14ac:dyDescent="0.35">
      <c r="A92" s="3" t="s">
        <v>111</v>
      </c>
      <c r="B92" s="3" t="s">
        <v>157</v>
      </c>
      <c r="C92" s="8">
        <v>8</v>
      </c>
      <c r="D92" s="8">
        <v>65638</v>
      </c>
      <c r="E92" s="7">
        <v>1.2</v>
      </c>
      <c r="F92" s="7">
        <v>0.5</v>
      </c>
      <c r="G92" s="7">
        <v>2.4</v>
      </c>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x14ac:dyDescent="0.35">
      <c r="A93" s="3" t="s">
        <v>111</v>
      </c>
      <c r="B93" s="3" t="s">
        <v>158</v>
      </c>
      <c r="C93" s="8">
        <v>3</v>
      </c>
      <c r="D93" s="8">
        <v>67306</v>
      </c>
      <c r="E93" s="7">
        <v>0.4</v>
      </c>
      <c r="F93" s="7">
        <v>0.1</v>
      </c>
      <c r="G93" s="7">
        <v>1.3</v>
      </c>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x14ac:dyDescent="0.35">
      <c r="A94" s="3" t="s">
        <v>111</v>
      </c>
      <c r="B94" s="3" t="s">
        <v>159</v>
      </c>
      <c r="C94" s="8">
        <v>7</v>
      </c>
      <c r="D94" s="8">
        <v>159331</v>
      </c>
      <c r="E94" s="7">
        <v>0.4</v>
      </c>
      <c r="F94" s="7">
        <v>0.2</v>
      </c>
      <c r="G94" s="7">
        <v>0.9</v>
      </c>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x14ac:dyDescent="0.35">
      <c r="A95" s="3" t="s">
        <v>111</v>
      </c>
      <c r="B95" s="3" t="s">
        <v>160</v>
      </c>
      <c r="C95" s="8">
        <v>11</v>
      </c>
      <c r="D95" s="8">
        <v>76321</v>
      </c>
      <c r="E95" s="7">
        <v>1.4</v>
      </c>
      <c r="F95" s="7">
        <v>0.7</v>
      </c>
      <c r="G95" s="7">
        <v>2.6</v>
      </c>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x14ac:dyDescent="0.35">
      <c r="A96" s="3" t="s">
        <v>111</v>
      </c>
      <c r="B96" s="3" t="s">
        <v>161</v>
      </c>
      <c r="C96" s="8">
        <v>2</v>
      </c>
      <c r="D96" s="8">
        <v>28082</v>
      </c>
      <c r="E96" s="7">
        <v>0.7</v>
      </c>
      <c r="F96" s="7">
        <v>0.1</v>
      </c>
      <c r="G96" s="7">
        <v>2.6</v>
      </c>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x14ac:dyDescent="0.35">
      <c r="A97" s="3" t="s">
        <v>111</v>
      </c>
      <c r="B97" s="3" t="s">
        <v>162</v>
      </c>
      <c r="C97" s="8">
        <v>2</v>
      </c>
      <c r="D97" s="8">
        <v>44790</v>
      </c>
      <c r="E97" s="7">
        <v>0.4</v>
      </c>
      <c r="F97" s="7">
        <v>0</v>
      </c>
      <c r="G97" s="7">
        <v>1.6</v>
      </c>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x14ac:dyDescent="0.35">
      <c r="A98" s="3" t="s">
        <v>111</v>
      </c>
      <c r="B98" s="3" t="s">
        <v>163</v>
      </c>
      <c r="C98" s="8">
        <v>2</v>
      </c>
      <c r="D98" s="8">
        <v>27193</v>
      </c>
      <c r="E98" s="7">
        <v>0.7</v>
      </c>
      <c r="F98" s="7">
        <v>0.1</v>
      </c>
      <c r="G98" s="7">
        <v>2.7</v>
      </c>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x14ac:dyDescent="0.35">
      <c r="A99" s="3" t="s">
        <v>111</v>
      </c>
      <c r="B99" s="3" t="s">
        <v>164</v>
      </c>
      <c r="C99" s="8">
        <v>4</v>
      </c>
      <c r="D99" s="8">
        <v>28608</v>
      </c>
      <c r="E99" s="7">
        <v>1.4</v>
      </c>
      <c r="F99" s="7">
        <v>0.4</v>
      </c>
      <c r="G99" s="7">
        <v>3.6</v>
      </c>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x14ac:dyDescent="0.35">
      <c r="A100" s="3" t="s">
        <v>111</v>
      </c>
      <c r="B100" s="3" t="s">
        <v>165</v>
      </c>
      <c r="C100" s="8">
        <v>1</v>
      </c>
      <c r="D100" s="8">
        <v>64135</v>
      </c>
      <c r="E100" s="7">
        <v>0.2</v>
      </c>
      <c r="F100" s="7">
        <v>0</v>
      </c>
      <c r="G100" s="7">
        <v>0.9</v>
      </c>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x14ac:dyDescent="0.35">
      <c r="A101" s="3" t="s">
        <v>111</v>
      </c>
      <c r="B101" s="3" t="s">
        <v>166</v>
      </c>
      <c r="C101" s="8">
        <v>4</v>
      </c>
      <c r="D101" s="8">
        <v>39061</v>
      </c>
      <c r="E101" s="7">
        <v>1</v>
      </c>
      <c r="F101" s="7">
        <v>0.3</v>
      </c>
      <c r="G101" s="7">
        <v>2.6</v>
      </c>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x14ac:dyDescent="0.35">
      <c r="A102" s="3" t="s">
        <v>111</v>
      </c>
      <c r="B102" s="3" t="s">
        <v>167</v>
      </c>
      <c r="C102" s="8">
        <v>44</v>
      </c>
      <c r="D102" s="8">
        <v>600465</v>
      </c>
      <c r="E102" s="7">
        <v>0.7</v>
      </c>
      <c r="F102" s="7">
        <v>0.5</v>
      </c>
      <c r="G102" s="7">
        <v>1</v>
      </c>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x14ac:dyDescent="0.35">
      <c r="A103" s="3" t="s">
        <v>114</v>
      </c>
      <c r="B103" s="3" t="s">
        <v>157</v>
      </c>
      <c r="C103" s="8">
        <v>21</v>
      </c>
      <c r="D103" s="8">
        <v>65638</v>
      </c>
      <c r="E103" s="7">
        <v>3.2</v>
      </c>
      <c r="F103" s="7">
        <v>2</v>
      </c>
      <c r="G103" s="7">
        <v>4.9000000000000004</v>
      </c>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x14ac:dyDescent="0.35">
      <c r="A104" s="3" t="s">
        <v>114</v>
      </c>
      <c r="B104" s="3" t="s">
        <v>158</v>
      </c>
      <c r="C104" s="8">
        <v>10</v>
      </c>
      <c r="D104" s="8">
        <v>67306</v>
      </c>
      <c r="E104" s="7">
        <v>1.5</v>
      </c>
      <c r="F104" s="7">
        <v>0.7</v>
      </c>
      <c r="G104" s="7">
        <v>2.7</v>
      </c>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x14ac:dyDescent="0.35">
      <c r="A105" s="3" t="s">
        <v>114</v>
      </c>
      <c r="B105" s="3" t="s">
        <v>159</v>
      </c>
      <c r="C105" s="8">
        <v>29</v>
      </c>
      <c r="D105" s="8">
        <v>159331</v>
      </c>
      <c r="E105" s="7">
        <v>1.8</v>
      </c>
      <c r="F105" s="7">
        <v>1.2</v>
      </c>
      <c r="G105" s="7">
        <v>2.6</v>
      </c>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x14ac:dyDescent="0.35">
      <c r="A106" s="3" t="s">
        <v>114</v>
      </c>
      <c r="B106" s="3" t="s">
        <v>160</v>
      </c>
      <c r="C106" s="8">
        <v>19</v>
      </c>
      <c r="D106" s="8">
        <v>76321</v>
      </c>
      <c r="E106" s="7">
        <v>2.5</v>
      </c>
      <c r="F106" s="7">
        <v>1.5</v>
      </c>
      <c r="G106" s="7">
        <v>3.9</v>
      </c>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x14ac:dyDescent="0.35">
      <c r="A107" s="3" t="s">
        <v>114</v>
      </c>
      <c r="B107" s="3" t="s">
        <v>161</v>
      </c>
      <c r="C107" s="8">
        <v>12</v>
      </c>
      <c r="D107" s="8">
        <v>28082</v>
      </c>
      <c r="E107" s="7">
        <v>4.3</v>
      </c>
      <c r="F107" s="7">
        <v>2.2000000000000002</v>
      </c>
      <c r="G107" s="7">
        <v>7.5</v>
      </c>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x14ac:dyDescent="0.35">
      <c r="A108" s="3" t="s">
        <v>114</v>
      </c>
      <c r="B108" s="3" t="s">
        <v>162</v>
      </c>
      <c r="C108" s="8">
        <v>23</v>
      </c>
      <c r="D108" s="8">
        <v>44790</v>
      </c>
      <c r="E108" s="7">
        <v>5.0999999999999996</v>
      </c>
      <c r="F108" s="7">
        <v>3.3</v>
      </c>
      <c r="G108" s="7">
        <v>7.7</v>
      </c>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x14ac:dyDescent="0.35">
      <c r="A109" s="3" t="s">
        <v>114</v>
      </c>
      <c r="B109" s="3" t="s">
        <v>163</v>
      </c>
      <c r="C109" s="8">
        <v>5</v>
      </c>
      <c r="D109" s="8">
        <v>27193</v>
      </c>
      <c r="E109" s="7">
        <v>1.8</v>
      </c>
      <c r="F109" s="7">
        <v>0.6</v>
      </c>
      <c r="G109" s="7">
        <v>4.3</v>
      </c>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x14ac:dyDescent="0.35">
      <c r="A110" s="3" t="s">
        <v>114</v>
      </c>
      <c r="B110" s="3" t="s">
        <v>164</v>
      </c>
      <c r="C110" s="8">
        <v>8</v>
      </c>
      <c r="D110" s="8">
        <v>28608</v>
      </c>
      <c r="E110" s="7">
        <v>2.8</v>
      </c>
      <c r="F110" s="7">
        <v>1.2</v>
      </c>
      <c r="G110" s="7">
        <v>5.5</v>
      </c>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x14ac:dyDescent="0.35">
      <c r="A111" s="3" t="s">
        <v>114</v>
      </c>
      <c r="B111" s="3" t="s">
        <v>165</v>
      </c>
      <c r="C111" s="8">
        <v>31</v>
      </c>
      <c r="D111" s="8">
        <v>64135</v>
      </c>
      <c r="E111" s="7">
        <v>4.8</v>
      </c>
      <c r="F111" s="7">
        <v>3.3</v>
      </c>
      <c r="G111" s="7">
        <v>6.9</v>
      </c>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x14ac:dyDescent="0.35">
      <c r="A112" s="3" t="s">
        <v>114</v>
      </c>
      <c r="B112" s="3" t="s">
        <v>166</v>
      </c>
      <c r="C112" s="8">
        <v>12</v>
      </c>
      <c r="D112" s="8">
        <v>39061</v>
      </c>
      <c r="E112" s="7">
        <v>3.1</v>
      </c>
      <c r="F112" s="7">
        <v>1.6</v>
      </c>
      <c r="G112" s="7">
        <v>5.4</v>
      </c>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x14ac:dyDescent="0.35">
      <c r="A113" s="3" t="s">
        <v>114</v>
      </c>
      <c r="B113" s="3" t="s">
        <v>167</v>
      </c>
      <c r="C113" s="8">
        <v>170</v>
      </c>
      <c r="D113" s="8">
        <v>600465</v>
      </c>
      <c r="E113" s="7">
        <v>2.8</v>
      </c>
      <c r="F113" s="7">
        <v>2.4</v>
      </c>
      <c r="G113" s="7">
        <v>3.3</v>
      </c>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x14ac:dyDescent="0.35">
      <c r="A114" s="3" t="s">
        <v>144</v>
      </c>
      <c r="B114" s="3" t="s">
        <v>157</v>
      </c>
      <c r="C114" s="8">
        <v>257</v>
      </c>
      <c r="D114" s="8">
        <v>65638</v>
      </c>
      <c r="E114" s="7">
        <v>39.200000000000003</v>
      </c>
      <c r="F114" s="7">
        <v>34.5</v>
      </c>
      <c r="G114" s="7">
        <v>44.2</v>
      </c>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x14ac:dyDescent="0.35">
      <c r="A115" s="3" t="s">
        <v>144</v>
      </c>
      <c r="B115" s="3" t="s">
        <v>158</v>
      </c>
      <c r="C115" s="8">
        <v>320</v>
      </c>
      <c r="D115" s="8">
        <v>67306</v>
      </c>
      <c r="E115" s="7">
        <v>47.5</v>
      </c>
      <c r="F115" s="7">
        <v>42.5</v>
      </c>
      <c r="G115" s="7">
        <v>53</v>
      </c>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x14ac:dyDescent="0.35">
      <c r="A116" s="3" t="s">
        <v>144</v>
      </c>
      <c r="B116" s="3" t="s">
        <v>159</v>
      </c>
      <c r="C116" s="8">
        <v>842</v>
      </c>
      <c r="D116" s="8">
        <v>159331</v>
      </c>
      <c r="E116" s="7">
        <v>52.8</v>
      </c>
      <c r="F116" s="7">
        <v>49.3</v>
      </c>
      <c r="G116" s="7">
        <v>56.5</v>
      </c>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x14ac:dyDescent="0.35">
      <c r="A117" s="3" t="s">
        <v>144</v>
      </c>
      <c r="B117" s="3" t="s">
        <v>160</v>
      </c>
      <c r="C117" s="8">
        <v>310</v>
      </c>
      <c r="D117" s="8">
        <v>76321</v>
      </c>
      <c r="E117" s="7">
        <v>40.6</v>
      </c>
      <c r="F117" s="7">
        <v>36.200000000000003</v>
      </c>
      <c r="G117" s="7">
        <v>45.4</v>
      </c>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x14ac:dyDescent="0.35">
      <c r="A118" s="3" t="s">
        <v>144</v>
      </c>
      <c r="B118" s="3" t="s">
        <v>161</v>
      </c>
      <c r="C118" s="8">
        <v>108</v>
      </c>
      <c r="D118" s="8">
        <v>28082</v>
      </c>
      <c r="E118" s="7">
        <v>38.5</v>
      </c>
      <c r="F118" s="7">
        <v>31.6</v>
      </c>
      <c r="G118" s="7">
        <v>46.4</v>
      </c>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x14ac:dyDescent="0.35">
      <c r="A119" s="3" t="s">
        <v>144</v>
      </c>
      <c r="B119" s="3" t="s">
        <v>162</v>
      </c>
      <c r="C119" s="8">
        <v>208</v>
      </c>
      <c r="D119" s="8">
        <v>44790</v>
      </c>
      <c r="E119" s="7">
        <v>46.4</v>
      </c>
      <c r="F119" s="7">
        <v>40.299999999999997</v>
      </c>
      <c r="G119" s="7">
        <v>53.2</v>
      </c>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x14ac:dyDescent="0.35">
      <c r="A120" s="3" t="s">
        <v>144</v>
      </c>
      <c r="B120" s="3" t="s">
        <v>163</v>
      </c>
      <c r="C120" s="8">
        <v>135</v>
      </c>
      <c r="D120" s="8">
        <v>27193</v>
      </c>
      <c r="E120" s="7">
        <v>49.6</v>
      </c>
      <c r="F120" s="7">
        <v>41.6</v>
      </c>
      <c r="G120" s="7">
        <v>58.8</v>
      </c>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x14ac:dyDescent="0.35">
      <c r="A121" s="3" t="s">
        <v>144</v>
      </c>
      <c r="B121" s="3" t="s">
        <v>164</v>
      </c>
      <c r="C121" s="8">
        <v>149</v>
      </c>
      <c r="D121" s="8">
        <v>28608</v>
      </c>
      <c r="E121" s="7">
        <v>52.1</v>
      </c>
      <c r="F121" s="7">
        <v>44.1</v>
      </c>
      <c r="G121" s="7">
        <v>61.1</v>
      </c>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x14ac:dyDescent="0.35">
      <c r="A122" s="3" t="s">
        <v>144</v>
      </c>
      <c r="B122" s="3" t="s">
        <v>165</v>
      </c>
      <c r="C122" s="8">
        <v>269</v>
      </c>
      <c r="D122" s="8">
        <v>64135</v>
      </c>
      <c r="E122" s="7">
        <v>41.9</v>
      </c>
      <c r="F122" s="7">
        <v>37.1</v>
      </c>
      <c r="G122" s="7">
        <v>47.3</v>
      </c>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x14ac:dyDescent="0.35">
      <c r="A123" s="3" t="s">
        <v>144</v>
      </c>
      <c r="B123" s="3" t="s">
        <v>166</v>
      </c>
      <c r="C123" s="8">
        <v>175</v>
      </c>
      <c r="D123" s="8">
        <v>39061</v>
      </c>
      <c r="E123" s="7">
        <v>44.8</v>
      </c>
      <c r="F123" s="7">
        <v>38.4</v>
      </c>
      <c r="G123" s="7">
        <v>51.9</v>
      </c>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x14ac:dyDescent="0.35">
      <c r="A124" s="3" t="s">
        <v>144</v>
      </c>
      <c r="B124" s="3" t="s">
        <v>167</v>
      </c>
      <c r="C124" s="8">
        <v>2773</v>
      </c>
      <c r="D124" s="8">
        <v>600465</v>
      </c>
      <c r="E124" s="7">
        <v>46.2</v>
      </c>
      <c r="F124" s="7">
        <v>44.5</v>
      </c>
      <c r="G124" s="7">
        <v>47.9</v>
      </c>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x14ac:dyDescent="0.35">
      <c r="A125" s="3"/>
      <c r="B125" s="3"/>
      <c r="C125" s="8"/>
      <c r="D125" s="8"/>
      <c r="E125" s="7"/>
      <c r="F125" s="7"/>
      <c r="G125" s="7"/>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x14ac:dyDescent="0.3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x14ac:dyDescent="0.3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x14ac:dyDescent="0.3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x14ac:dyDescent="0.3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x14ac:dyDescent="0.3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x14ac:dyDescent="0.3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x14ac:dyDescent="0.3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x14ac:dyDescent="0.3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x14ac:dyDescent="0.3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x14ac:dyDescent="0.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x14ac:dyDescent="0.3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x14ac:dyDescent="0.3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x14ac:dyDescent="0.3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x14ac:dyDescent="0.3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x14ac:dyDescent="0.3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x14ac:dyDescent="0.3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x14ac:dyDescent="0.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x14ac:dyDescent="0.3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x14ac:dyDescent="0.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x14ac:dyDescent="0.3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x14ac:dyDescent="0.3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x14ac:dyDescent="0.3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x14ac:dyDescent="0.3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x14ac:dyDescent="0.3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row r="150" spans="1:50" x14ac:dyDescent="0.3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row>
  </sheetData>
  <pageMargins left="0.7" right="0.7" top="0.75" bottom="0.75" header="0.3" footer="0.3"/>
  <pageSetup paperSize="9" orientation="portrait" horizontalDpi="300" verticalDpi="300"/>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50"/>
  <sheetViews>
    <sheetView workbookViewId="0"/>
  </sheetViews>
  <sheetFormatPr defaultColWidth="11.54296875" defaultRowHeight="14.5" x14ac:dyDescent="0.35"/>
  <cols>
    <col min="1" max="1" width="33.6328125" customWidth="1"/>
    <col min="2" max="18" width="17.36328125" customWidth="1"/>
    <col min="19" max="25" width="15.6328125" customWidth="1"/>
  </cols>
  <sheetData>
    <row r="1" spans="1:50" ht="15.5" x14ac:dyDescent="0.35">
      <c r="A1" s="5" t="s">
        <v>187</v>
      </c>
    </row>
    <row r="2" spans="1:50" x14ac:dyDescent="0.3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ht="76.25" customHeight="1" x14ac:dyDescent="0.35">
      <c r="A3" s="6" t="s">
        <v>154</v>
      </c>
      <c r="B3" s="6" t="s">
        <v>173</v>
      </c>
      <c r="C3" s="6" t="s">
        <v>21</v>
      </c>
      <c r="D3" s="6" t="s">
        <v>22</v>
      </c>
      <c r="E3" s="6" t="s">
        <v>23</v>
      </c>
      <c r="F3" s="6" t="s">
        <v>24</v>
      </c>
      <c r="G3" s="6" t="s">
        <v>174</v>
      </c>
      <c r="H3" s="6" t="s">
        <v>175</v>
      </c>
      <c r="I3" s="6" t="s">
        <v>176</v>
      </c>
      <c r="J3" s="6" t="s">
        <v>177</v>
      </c>
      <c r="K3" s="6" t="s">
        <v>178</v>
      </c>
      <c r="L3" s="6" t="s">
        <v>179</v>
      </c>
      <c r="M3" s="6" t="s">
        <v>180</v>
      </c>
      <c r="N3" s="6" t="s">
        <v>181</v>
      </c>
      <c r="O3" s="6" t="s">
        <v>182</v>
      </c>
      <c r="P3" s="6" t="s">
        <v>183</v>
      </c>
      <c r="Q3" s="6" t="s">
        <v>184</v>
      </c>
      <c r="R3" s="6" t="s">
        <v>185</v>
      </c>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row>
    <row r="4" spans="1:50" x14ac:dyDescent="0.35">
      <c r="A4" s="3" t="s">
        <v>157</v>
      </c>
      <c r="B4" s="8">
        <v>229</v>
      </c>
      <c r="C4" s="8">
        <v>84</v>
      </c>
      <c r="D4" s="8">
        <v>5</v>
      </c>
      <c r="E4" s="8">
        <v>2</v>
      </c>
      <c r="F4" s="8">
        <v>138</v>
      </c>
      <c r="G4" s="7">
        <v>36.700000000000003</v>
      </c>
      <c r="H4" s="7">
        <v>30.7</v>
      </c>
      <c r="I4" s="7">
        <v>43.1</v>
      </c>
      <c r="J4" s="7">
        <v>2.2000000000000002</v>
      </c>
      <c r="K4" s="7">
        <v>0.9</v>
      </c>
      <c r="L4" s="7">
        <v>5</v>
      </c>
      <c r="M4" s="7">
        <v>0.9</v>
      </c>
      <c r="N4" s="7">
        <v>0.2</v>
      </c>
      <c r="O4" s="7">
        <v>3.1</v>
      </c>
      <c r="P4" s="7">
        <v>60.3</v>
      </c>
      <c r="Q4" s="7">
        <v>53.8</v>
      </c>
      <c r="R4" s="7">
        <v>66.400000000000006</v>
      </c>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row>
    <row r="5" spans="1:50" x14ac:dyDescent="0.35">
      <c r="A5" s="3" t="s">
        <v>158</v>
      </c>
      <c r="B5" s="8">
        <v>289</v>
      </c>
      <c r="C5" s="8">
        <v>69</v>
      </c>
      <c r="D5" s="8">
        <v>7</v>
      </c>
      <c r="E5" s="8">
        <v>5</v>
      </c>
      <c r="F5" s="8">
        <v>208</v>
      </c>
      <c r="G5" s="7">
        <v>23.9</v>
      </c>
      <c r="H5" s="7">
        <v>19.3</v>
      </c>
      <c r="I5" s="7">
        <v>29.1</v>
      </c>
      <c r="J5" s="7">
        <v>2.4</v>
      </c>
      <c r="K5" s="7">
        <v>1.2</v>
      </c>
      <c r="L5" s="7">
        <v>4.9000000000000004</v>
      </c>
      <c r="M5" s="7">
        <v>1.7</v>
      </c>
      <c r="N5" s="7">
        <v>0.7</v>
      </c>
      <c r="O5" s="7">
        <v>4</v>
      </c>
      <c r="P5" s="7">
        <v>72</v>
      </c>
      <c r="Q5" s="7">
        <v>66.5</v>
      </c>
      <c r="R5" s="7">
        <v>76.8</v>
      </c>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row>
    <row r="6" spans="1:50" x14ac:dyDescent="0.35">
      <c r="A6" s="3" t="s">
        <v>159</v>
      </c>
      <c r="B6" s="8">
        <v>792</v>
      </c>
      <c r="C6" s="8">
        <v>224</v>
      </c>
      <c r="D6" s="8">
        <v>18</v>
      </c>
      <c r="E6" s="8">
        <v>2</v>
      </c>
      <c r="F6" s="8">
        <v>548</v>
      </c>
      <c r="G6" s="7">
        <v>28.3</v>
      </c>
      <c r="H6" s="7">
        <v>25.3</v>
      </c>
      <c r="I6" s="7">
        <v>31.5</v>
      </c>
      <c r="J6" s="7">
        <v>2.2999999999999998</v>
      </c>
      <c r="K6" s="7">
        <v>1.4</v>
      </c>
      <c r="L6" s="7">
        <v>3.6</v>
      </c>
      <c r="M6" s="7">
        <v>0.3</v>
      </c>
      <c r="N6" s="7">
        <v>0.1</v>
      </c>
      <c r="O6" s="7">
        <v>0.9</v>
      </c>
      <c r="P6" s="7">
        <v>69.2</v>
      </c>
      <c r="Q6" s="7">
        <v>65.900000000000006</v>
      </c>
      <c r="R6" s="7">
        <v>72.3</v>
      </c>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1:50" x14ac:dyDescent="0.35">
      <c r="A7" s="3" t="s">
        <v>160</v>
      </c>
      <c r="B7" s="8">
        <v>283</v>
      </c>
      <c r="C7" s="8">
        <v>93</v>
      </c>
      <c r="D7" s="8">
        <v>12</v>
      </c>
      <c r="E7" s="8">
        <v>0</v>
      </c>
      <c r="F7" s="8">
        <v>178</v>
      </c>
      <c r="G7" s="7">
        <v>32.9</v>
      </c>
      <c r="H7" s="7">
        <v>27.7</v>
      </c>
      <c r="I7" s="7">
        <v>38.5</v>
      </c>
      <c r="J7" s="7">
        <v>4.2</v>
      </c>
      <c r="K7" s="7">
        <v>2.4</v>
      </c>
      <c r="L7" s="7">
        <v>7.3</v>
      </c>
      <c r="M7" s="7">
        <v>0</v>
      </c>
      <c r="N7" s="7">
        <v>0</v>
      </c>
      <c r="O7" s="7">
        <v>1.3</v>
      </c>
      <c r="P7" s="7">
        <v>62.9</v>
      </c>
      <c r="Q7" s="7">
        <v>57.1</v>
      </c>
      <c r="R7" s="7">
        <v>68.3</v>
      </c>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50" x14ac:dyDescent="0.35">
      <c r="A8" s="3" t="s">
        <v>161</v>
      </c>
      <c r="B8" s="8">
        <v>91</v>
      </c>
      <c r="C8" s="8">
        <v>33</v>
      </c>
      <c r="D8" s="8">
        <v>4</v>
      </c>
      <c r="E8" s="8">
        <v>3</v>
      </c>
      <c r="F8" s="8">
        <v>51</v>
      </c>
      <c r="G8" s="7">
        <v>36.299999999999997</v>
      </c>
      <c r="H8" s="7">
        <v>27.1</v>
      </c>
      <c r="I8" s="7">
        <v>46.5</v>
      </c>
      <c r="J8" s="7">
        <v>4.4000000000000004</v>
      </c>
      <c r="K8" s="7">
        <v>1.7</v>
      </c>
      <c r="L8" s="7">
        <v>10.8</v>
      </c>
      <c r="M8" s="7">
        <v>3.3</v>
      </c>
      <c r="N8" s="7">
        <v>1.1000000000000001</v>
      </c>
      <c r="O8" s="7">
        <v>9.1999999999999993</v>
      </c>
      <c r="P8" s="7">
        <v>56</v>
      </c>
      <c r="Q8" s="7">
        <v>45.8</v>
      </c>
      <c r="R8" s="7">
        <v>65.8</v>
      </c>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row>
    <row r="9" spans="1:50" x14ac:dyDescent="0.35">
      <c r="A9" s="3" t="s">
        <v>162</v>
      </c>
      <c r="B9" s="8">
        <v>193</v>
      </c>
      <c r="C9" s="8">
        <v>54</v>
      </c>
      <c r="D9" s="8">
        <v>4</v>
      </c>
      <c r="E9" s="8">
        <v>2</v>
      </c>
      <c r="F9" s="8">
        <v>133</v>
      </c>
      <c r="G9" s="7">
        <v>28</v>
      </c>
      <c r="H9" s="7">
        <v>22.1</v>
      </c>
      <c r="I9" s="7">
        <v>34.700000000000003</v>
      </c>
      <c r="J9" s="7">
        <v>2.1</v>
      </c>
      <c r="K9" s="7">
        <v>0.8</v>
      </c>
      <c r="L9" s="7">
        <v>5.2</v>
      </c>
      <c r="M9" s="7">
        <v>1</v>
      </c>
      <c r="N9" s="7">
        <v>0.3</v>
      </c>
      <c r="O9" s="7">
        <v>3.7</v>
      </c>
      <c r="P9" s="7">
        <v>68.900000000000006</v>
      </c>
      <c r="Q9" s="7">
        <v>62.1</v>
      </c>
      <c r="R9" s="7">
        <v>75</v>
      </c>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x14ac:dyDescent="0.35">
      <c r="A10" s="3" t="s">
        <v>163</v>
      </c>
      <c r="B10" s="8">
        <v>125</v>
      </c>
      <c r="C10" s="8">
        <v>36</v>
      </c>
      <c r="D10" s="8">
        <v>1</v>
      </c>
      <c r="E10" s="8">
        <v>0</v>
      </c>
      <c r="F10" s="8">
        <v>88</v>
      </c>
      <c r="G10" s="7">
        <v>28.8</v>
      </c>
      <c r="H10" s="7">
        <v>21.6</v>
      </c>
      <c r="I10" s="7">
        <v>37.299999999999997</v>
      </c>
      <c r="J10" s="7">
        <v>0.8</v>
      </c>
      <c r="K10" s="7">
        <v>0.1</v>
      </c>
      <c r="L10" s="7">
        <v>4.4000000000000004</v>
      </c>
      <c r="M10" s="7">
        <v>0</v>
      </c>
      <c r="N10" s="7">
        <v>0</v>
      </c>
      <c r="O10" s="7">
        <v>3</v>
      </c>
      <c r="P10" s="7">
        <v>70.400000000000006</v>
      </c>
      <c r="Q10" s="7">
        <v>61.9</v>
      </c>
      <c r="R10" s="7">
        <v>77.7</v>
      </c>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x14ac:dyDescent="0.35">
      <c r="A11" s="3" t="s">
        <v>164</v>
      </c>
      <c r="B11" s="8">
        <v>134</v>
      </c>
      <c r="C11" s="8">
        <v>37</v>
      </c>
      <c r="D11" s="8">
        <v>0</v>
      </c>
      <c r="E11" s="8">
        <v>0</v>
      </c>
      <c r="F11" s="8">
        <v>97</v>
      </c>
      <c r="G11" s="7">
        <v>27.6</v>
      </c>
      <c r="H11" s="7">
        <v>20.7</v>
      </c>
      <c r="I11" s="7">
        <v>35.700000000000003</v>
      </c>
      <c r="J11" s="7">
        <v>0</v>
      </c>
      <c r="K11" s="7">
        <v>0</v>
      </c>
      <c r="L11" s="7">
        <v>2.8</v>
      </c>
      <c r="M11" s="7">
        <v>0</v>
      </c>
      <c r="N11" s="7">
        <v>0</v>
      </c>
      <c r="O11" s="7">
        <v>2.8</v>
      </c>
      <c r="P11" s="7">
        <v>72.400000000000006</v>
      </c>
      <c r="Q11" s="7">
        <v>64.3</v>
      </c>
      <c r="R11" s="7">
        <v>79.3</v>
      </c>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x14ac:dyDescent="0.35">
      <c r="A12" s="3" t="s">
        <v>165</v>
      </c>
      <c r="B12" s="8">
        <v>241</v>
      </c>
      <c r="C12" s="8">
        <v>88</v>
      </c>
      <c r="D12" s="8">
        <v>9</v>
      </c>
      <c r="E12" s="8">
        <v>3</v>
      </c>
      <c r="F12" s="8">
        <v>141</v>
      </c>
      <c r="G12" s="7">
        <v>36.5</v>
      </c>
      <c r="H12" s="7">
        <v>30.7</v>
      </c>
      <c r="I12" s="7">
        <v>42.8</v>
      </c>
      <c r="J12" s="7">
        <v>3.7</v>
      </c>
      <c r="K12" s="7">
        <v>2</v>
      </c>
      <c r="L12" s="7">
        <v>6.9</v>
      </c>
      <c r="M12" s="7">
        <v>1.2</v>
      </c>
      <c r="N12" s="7">
        <v>0.4</v>
      </c>
      <c r="O12" s="7">
        <v>3.6</v>
      </c>
      <c r="P12" s="7">
        <v>58.5</v>
      </c>
      <c r="Q12" s="7">
        <v>52.2</v>
      </c>
      <c r="R12" s="7">
        <v>64.5</v>
      </c>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x14ac:dyDescent="0.35">
      <c r="A13" s="3" t="s">
        <v>166</v>
      </c>
      <c r="B13" s="8">
        <v>157</v>
      </c>
      <c r="C13" s="8">
        <v>52</v>
      </c>
      <c r="D13" s="8">
        <v>6</v>
      </c>
      <c r="E13" s="8">
        <v>0</v>
      </c>
      <c r="F13" s="8">
        <v>99</v>
      </c>
      <c r="G13" s="7">
        <v>33.1</v>
      </c>
      <c r="H13" s="7">
        <v>26.2</v>
      </c>
      <c r="I13" s="7">
        <v>40.799999999999997</v>
      </c>
      <c r="J13" s="7">
        <v>3.8</v>
      </c>
      <c r="K13" s="7">
        <v>1.8</v>
      </c>
      <c r="L13" s="7">
        <v>8.1</v>
      </c>
      <c r="M13" s="7">
        <v>0</v>
      </c>
      <c r="N13" s="7">
        <v>0</v>
      </c>
      <c r="O13" s="7">
        <v>2.4</v>
      </c>
      <c r="P13" s="7">
        <v>63.1</v>
      </c>
      <c r="Q13" s="7">
        <v>55.3</v>
      </c>
      <c r="R13" s="7">
        <v>70.2</v>
      </c>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x14ac:dyDescent="0.35">
      <c r="A14" s="3" t="s">
        <v>186</v>
      </c>
      <c r="B14" s="8">
        <v>2534</v>
      </c>
      <c r="C14" s="8">
        <v>770</v>
      </c>
      <c r="D14" s="8">
        <v>66</v>
      </c>
      <c r="E14" s="8">
        <v>17</v>
      </c>
      <c r="F14" s="8">
        <v>1681</v>
      </c>
      <c r="G14" s="7">
        <v>30.4</v>
      </c>
      <c r="H14" s="7">
        <v>28.6</v>
      </c>
      <c r="I14" s="7">
        <v>32.200000000000003</v>
      </c>
      <c r="J14" s="7">
        <v>2.6</v>
      </c>
      <c r="K14" s="7">
        <v>2.1</v>
      </c>
      <c r="L14" s="7">
        <v>3.3</v>
      </c>
      <c r="M14" s="7">
        <v>0.7</v>
      </c>
      <c r="N14" s="7">
        <v>0.4</v>
      </c>
      <c r="O14" s="7">
        <v>1.1000000000000001</v>
      </c>
      <c r="P14" s="7">
        <v>66.3</v>
      </c>
      <c r="Q14" s="7">
        <v>64.5</v>
      </c>
      <c r="R14" s="7">
        <v>68.2</v>
      </c>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x14ac:dyDescent="0.35">
      <c r="A15" s="3"/>
      <c r="B15" s="8"/>
      <c r="C15" s="8"/>
      <c r="D15" s="8"/>
      <c r="E15" s="8"/>
      <c r="F15" s="8"/>
      <c r="G15" s="7"/>
      <c r="H15" s="7"/>
      <c r="I15" s="7"/>
      <c r="J15" s="7"/>
      <c r="K15" s="7"/>
      <c r="L15" s="7"/>
      <c r="M15" s="7"/>
      <c r="N15" s="7"/>
      <c r="O15" s="7"/>
      <c r="P15" s="7"/>
      <c r="Q15" s="7"/>
      <c r="R15" s="7"/>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x14ac:dyDescent="0.35">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x14ac:dyDescent="0.3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x14ac:dyDescent="0.3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x14ac:dyDescent="0.35">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3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3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3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3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3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3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3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3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3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3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3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3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3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3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3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3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3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3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3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3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x14ac:dyDescent="0.3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x14ac:dyDescent="0.3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x14ac:dyDescent="0.3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x14ac:dyDescent="0.3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x14ac:dyDescent="0.3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x14ac:dyDescent="0.3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x14ac:dyDescent="0.3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x14ac:dyDescent="0.3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x14ac:dyDescent="0.3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x14ac:dyDescent="0.3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x14ac:dyDescent="0.3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x14ac:dyDescent="0.3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x14ac:dyDescent="0.3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x14ac:dyDescent="0.3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x14ac:dyDescent="0.3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x14ac:dyDescent="0.3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x14ac:dyDescent="0.3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x14ac:dyDescent="0.3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x14ac:dyDescent="0.3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x14ac:dyDescent="0.3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x14ac:dyDescent="0.3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x14ac:dyDescent="0.3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x14ac:dyDescent="0.3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x14ac:dyDescent="0.3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x14ac:dyDescent="0.3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x14ac:dyDescent="0.3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x14ac:dyDescent="0.3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x14ac:dyDescent="0.3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x14ac:dyDescent="0.3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x14ac:dyDescent="0.3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x14ac:dyDescent="0.3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x14ac:dyDescent="0.3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x14ac:dyDescent="0.3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x14ac:dyDescent="0.3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x14ac:dyDescent="0.3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x14ac:dyDescent="0.3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x14ac:dyDescent="0.3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x14ac:dyDescent="0.3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x14ac:dyDescent="0.3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x14ac:dyDescent="0.3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x14ac:dyDescent="0.3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x14ac:dyDescent="0.3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x14ac:dyDescent="0.3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x14ac:dyDescent="0.3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x14ac:dyDescent="0.3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x14ac:dyDescent="0.3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x14ac:dyDescent="0.3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x14ac:dyDescent="0.3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x14ac:dyDescent="0.3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x14ac:dyDescent="0.3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x14ac:dyDescent="0.3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x14ac:dyDescent="0.3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x14ac:dyDescent="0.3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x14ac:dyDescent="0.3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x14ac:dyDescent="0.3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x14ac:dyDescent="0.3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x14ac:dyDescent="0.3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x14ac:dyDescent="0.3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x14ac:dyDescent="0.3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x14ac:dyDescent="0.3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x14ac:dyDescent="0.3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x14ac:dyDescent="0.3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x14ac:dyDescent="0.3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x14ac:dyDescent="0.3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x14ac:dyDescent="0.3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x14ac:dyDescent="0.3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x14ac:dyDescent="0.3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x14ac:dyDescent="0.3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x14ac:dyDescent="0.3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x14ac:dyDescent="0.3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x14ac:dyDescent="0.3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x14ac:dyDescent="0.3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x14ac:dyDescent="0.3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x14ac:dyDescent="0.3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x14ac:dyDescent="0.3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x14ac:dyDescent="0.3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x14ac:dyDescent="0.3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x14ac:dyDescent="0.3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x14ac:dyDescent="0.3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x14ac:dyDescent="0.3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x14ac:dyDescent="0.3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x14ac:dyDescent="0.3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x14ac:dyDescent="0.3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x14ac:dyDescent="0.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x14ac:dyDescent="0.3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x14ac:dyDescent="0.3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x14ac:dyDescent="0.3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x14ac:dyDescent="0.3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x14ac:dyDescent="0.3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x14ac:dyDescent="0.3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x14ac:dyDescent="0.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x14ac:dyDescent="0.3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x14ac:dyDescent="0.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x14ac:dyDescent="0.3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x14ac:dyDescent="0.3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x14ac:dyDescent="0.3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x14ac:dyDescent="0.3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x14ac:dyDescent="0.3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row r="150" spans="1:50" x14ac:dyDescent="0.3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row>
  </sheetData>
  <pageMargins left="0.7" right="0.7" top="0.75" bottom="0.75" header="0.3" footer="0.3"/>
  <pageSetup paperSize="9" orientation="portrait" horizontalDpi="300" verticalDpi="300"/>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X149"/>
  <sheetViews>
    <sheetView workbookViewId="0"/>
  </sheetViews>
  <sheetFormatPr defaultColWidth="11.54296875" defaultRowHeight="14.5" x14ac:dyDescent="0.35"/>
  <cols>
    <col min="1" max="1" width="23.6328125" customWidth="1"/>
    <col min="2" max="2" width="29.453125" customWidth="1"/>
    <col min="3" max="9" width="17.36328125" customWidth="1"/>
    <col min="10" max="25" width="15.6328125" customWidth="1"/>
  </cols>
  <sheetData>
    <row r="1" spans="1:50" ht="15.5" x14ac:dyDescent="0.35">
      <c r="A1" s="5" t="s">
        <v>204</v>
      </c>
    </row>
    <row r="2" spans="1:50" x14ac:dyDescent="0.3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ht="56" x14ac:dyDescent="0.35">
      <c r="A3" s="6" t="s">
        <v>188</v>
      </c>
      <c r="B3" s="6" t="s">
        <v>189</v>
      </c>
      <c r="C3" s="6" t="s">
        <v>25</v>
      </c>
      <c r="D3" s="6" t="s">
        <v>190</v>
      </c>
      <c r="E3" s="6" t="s">
        <v>191</v>
      </c>
      <c r="F3" s="6" t="s">
        <v>192</v>
      </c>
      <c r="G3" s="6" t="s">
        <v>193</v>
      </c>
      <c r="H3" s="6" t="s">
        <v>194</v>
      </c>
      <c r="I3" s="6" t="s">
        <v>195</v>
      </c>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row>
    <row r="4" spans="1:50" x14ac:dyDescent="0.35">
      <c r="A4" s="3" t="s">
        <v>196</v>
      </c>
      <c r="B4" s="3" t="s">
        <v>197</v>
      </c>
      <c r="C4" s="8">
        <v>8866</v>
      </c>
      <c r="D4" s="7">
        <v>100</v>
      </c>
      <c r="E4" s="7"/>
      <c r="F4" s="7"/>
      <c r="G4" s="7">
        <v>62.9</v>
      </c>
      <c r="H4" s="7">
        <v>62.1</v>
      </c>
      <c r="I4" s="7">
        <v>63.7</v>
      </c>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row>
    <row r="5" spans="1:50" x14ac:dyDescent="0.35">
      <c r="A5" s="3" t="s">
        <v>196</v>
      </c>
      <c r="B5" s="3" t="s">
        <v>198</v>
      </c>
      <c r="C5" s="8">
        <v>5017</v>
      </c>
      <c r="D5" s="7">
        <v>56.6</v>
      </c>
      <c r="E5" s="7">
        <v>55.6</v>
      </c>
      <c r="F5" s="7">
        <v>57.6</v>
      </c>
      <c r="G5" s="7">
        <v>49.6</v>
      </c>
      <c r="H5" s="7">
        <v>48.6</v>
      </c>
      <c r="I5" s="7">
        <v>50.6</v>
      </c>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row>
    <row r="6" spans="1:50" x14ac:dyDescent="0.35">
      <c r="A6" s="3" t="s">
        <v>196</v>
      </c>
      <c r="B6" s="3" t="s">
        <v>199</v>
      </c>
      <c r="C6" s="8">
        <v>190</v>
      </c>
      <c r="D6" s="7">
        <v>2.1</v>
      </c>
      <c r="E6" s="7">
        <v>1.9</v>
      </c>
      <c r="F6" s="7">
        <v>2.5</v>
      </c>
      <c r="G6" s="7">
        <v>79.2</v>
      </c>
      <c r="H6" s="7">
        <v>73.599999999999994</v>
      </c>
      <c r="I6" s="7">
        <v>83.8</v>
      </c>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1:50" x14ac:dyDescent="0.35">
      <c r="A7" s="3" t="s">
        <v>196</v>
      </c>
      <c r="B7" s="3" t="s">
        <v>200</v>
      </c>
      <c r="C7" s="8">
        <v>64</v>
      </c>
      <c r="D7" s="7">
        <v>0.7</v>
      </c>
      <c r="E7" s="7">
        <v>0.6</v>
      </c>
      <c r="F7" s="7">
        <v>0.9</v>
      </c>
      <c r="G7" s="7">
        <v>67.400000000000006</v>
      </c>
      <c r="H7" s="7">
        <v>57.4</v>
      </c>
      <c r="I7" s="7">
        <v>76</v>
      </c>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50" x14ac:dyDescent="0.35">
      <c r="A8" s="3" t="s">
        <v>196</v>
      </c>
      <c r="B8" s="3" t="s">
        <v>201</v>
      </c>
      <c r="C8" s="8">
        <v>3595</v>
      </c>
      <c r="D8" s="7">
        <v>40.5</v>
      </c>
      <c r="E8" s="7">
        <v>39.5</v>
      </c>
      <c r="F8" s="7">
        <v>41.6</v>
      </c>
      <c r="G8" s="7">
        <v>99</v>
      </c>
      <c r="H8" s="7">
        <v>98.6</v>
      </c>
      <c r="I8" s="7">
        <v>99.3</v>
      </c>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row>
    <row r="9" spans="1:50" x14ac:dyDescent="0.35">
      <c r="A9" s="3" t="s">
        <v>202</v>
      </c>
      <c r="B9" s="3" t="s">
        <v>197</v>
      </c>
      <c r="C9" s="8">
        <v>5102</v>
      </c>
      <c r="D9" s="7">
        <v>100</v>
      </c>
      <c r="E9" s="7"/>
      <c r="F9" s="7"/>
      <c r="G9" s="7">
        <v>36.200000000000003</v>
      </c>
      <c r="H9" s="7">
        <v>35.4</v>
      </c>
      <c r="I9" s="7">
        <v>37</v>
      </c>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x14ac:dyDescent="0.35">
      <c r="A10" s="3" t="s">
        <v>202</v>
      </c>
      <c r="B10" s="3" t="s">
        <v>198</v>
      </c>
      <c r="C10" s="8">
        <v>4990</v>
      </c>
      <c r="D10" s="7">
        <v>97.8</v>
      </c>
      <c r="E10" s="7">
        <v>97.4</v>
      </c>
      <c r="F10" s="7">
        <v>98.2</v>
      </c>
      <c r="G10" s="7">
        <v>49.3</v>
      </c>
      <c r="H10" s="7">
        <v>48.3</v>
      </c>
      <c r="I10" s="7">
        <v>50.3</v>
      </c>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x14ac:dyDescent="0.35">
      <c r="A11" s="3" t="s">
        <v>202</v>
      </c>
      <c r="B11" s="3" t="s">
        <v>199</v>
      </c>
      <c r="C11" s="8">
        <v>50</v>
      </c>
      <c r="D11" s="7">
        <v>1</v>
      </c>
      <c r="E11" s="7">
        <v>0.7</v>
      </c>
      <c r="F11" s="7">
        <v>1.3</v>
      </c>
      <c r="G11" s="7">
        <v>20.8</v>
      </c>
      <c r="H11" s="7">
        <v>16.2</v>
      </c>
      <c r="I11" s="7">
        <v>26.4</v>
      </c>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x14ac:dyDescent="0.35">
      <c r="A12" s="3" t="s">
        <v>202</v>
      </c>
      <c r="B12" s="3" t="s">
        <v>200</v>
      </c>
      <c r="C12" s="8">
        <v>30</v>
      </c>
      <c r="D12" s="7">
        <v>0.6</v>
      </c>
      <c r="E12" s="7">
        <v>0.4</v>
      </c>
      <c r="F12" s="7">
        <v>0.8</v>
      </c>
      <c r="G12" s="7">
        <v>31.6</v>
      </c>
      <c r="H12" s="7">
        <v>23.1</v>
      </c>
      <c r="I12" s="7">
        <v>41.5</v>
      </c>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x14ac:dyDescent="0.35">
      <c r="A13" s="3" t="s">
        <v>202</v>
      </c>
      <c r="B13" s="3" t="s">
        <v>201</v>
      </c>
      <c r="C13" s="8">
        <v>32</v>
      </c>
      <c r="D13" s="7">
        <v>0.6</v>
      </c>
      <c r="E13" s="7">
        <v>0.4</v>
      </c>
      <c r="F13" s="7">
        <v>0.9</v>
      </c>
      <c r="G13" s="7">
        <v>0.9</v>
      </c>
      <c r="H13" s="7">
        <v>0.6</v>
      </c>
      <c r="I13" s="7">
        <v>1.2</v>
      </c>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x14ac:dyDescent="0.35">
      <c r="A14" s="3" t="s">
        <v>203</v>
      </c>
      <c r="B14" s="3" t="s">
        <v>197</v>
      </c>
      <c r="C14" s="8">
        <v>117</v>
      </c>
      <c r="D14" s="7">
        <v>100</v>
      </c>
      <c r="E14" s="7"/>
      <c r="F14" s="7"/>
      <c r="G14" s="7">
        <v>0.8</v>
      </c>
      <c r="H14" s="7">
        <v>0.7</v>
      </c>
      <c r="I14" s="7">
        <v>1</v>
      </c>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x14ac:dyDescent="0.35">
      <c r="A15" s="3" t="s">
        <v>203</v>
      </c>
      <c r="B15" s="3" t="s">
        <v>198</v>
      </c>
      <c r="C15" s="8">
        <v>112</v>
      </c>
      <c r="D15" s="7">
        <v>95.7</v>
      </c>
      <c r="E15" s="7">
        <v>90.4</v>
      </c>
      <c r="F15" s="7">
        <v>98.2</v>
      </c>
      <c r="G15" s="7">
        <v>1.1000000000000001</v>
      </c>
      <c r="H15" s="7">
        <v>0.9</v>
      </c>
      <c r="I15" s="7">
        <v>1.3</v>
      </c>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x14ac:dyDescent="0.35">
      <c r="A16" s="3" t="s">
        <v>203</v>
      </c>
      <c r="B16" s="3" t="s">
        <v>199</v>
      </c>
      <c r="C16" s="8">
        <v>0</v>
      </c>
      <c r="D16" s="7">
        <v>0</v>
      </c>
      <c r="E16" s="7">
        <v>0</v>
      </c>
      <c r="F16" s="7">
        <v>3.2</v>
      </c>
      <c r="G16" s="7">
        <v>0</v>
      </c>
      <c r="H16" s="7">
        <v>0</v>
      </c>
      <c r="I16" s="7">
        <v>1.6</v>
      </c>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x14ac:dyDescent="0.35">
      <c r="A17" s="3" t="s">
        <v>203</v>
      </c>
      <c r="B17" s="3" t="s">
        <v>200</v>
      </c>
      <c r="C17" s="8">
        <v>1</v>
      </c>
      <c r="D17" s="7">
        <v>0.9</v>
      </c>
      <c r="E17" s="7">
        <v>0.2</v>
      </c>
      <c r="F17" s="7">
        <v>4.7</v>
      </c>
      <c r="G17" s="7">
        <v>1.1000000000000001</v>
      </c>
      <c r="H17" s="7">
        <v>0.2</v>
      </c>
      <c r="I17" s="7">
        <v>5.7</v>
      </c>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3" t="s">
        <v>203</v>
      </c>
      <c r="B18" s="3" t="s">
        <v>201</v>
      </c>
      <c r="C18" s="8">
        <v>4</v>
      </c>
      <c r="D18" s="7">
        <v>3.4</v>
      </c>
      <c r="E18" s="7">
        <v>1.3</v>
      </c>
      <c r="F18" s="7">
        <v>8.5</v>
      </c>
      <c r="G18" s="7">
        <v>0.1</v>
      </c>
      <c r="H18" s="7">
        <v>0</v>
      </c>
      <c r="I18" s="7">
        <v>0.3</v>
      </c>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x14ac:dyDescent="0.3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x14ac:dyDescent="0.35">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3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3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3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3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3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3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3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3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3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3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3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3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3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3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3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3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3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3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3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3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x14ac:dyDescent="0.3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x14ac:dyDescent="0.3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x14ac:dyDescent="0.3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x14ac:dyDescent="0.3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x14ac:dyDescent="0.3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x14ac:dyDescent="0.3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x14ac:dyDescent="0.3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x14ac:dyDescent="0.3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x14ac:dyDescent="0.3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x14ac:dyDescent="0.3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x14ac:dyDescent="0.3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x14ac:dyDescent="0.3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x14ac:dyDescent="0.3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x14ac:dyDescent="0.3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x14ac:dyDescent="0.3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x14ac:dyDescent="0.3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x14ac:dyDescent="0.3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x14ac:dyDescent="0.3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x14ac:dyDescent="0.3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x14ac:dyDescent="0.3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x14ac:dyDescent="0.3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x14ac:dyDescent="0.3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x14ac:dyDescent="0.3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x14ac:dyDescent="0.3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x14ac:dyDescent="0.3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x14ac:dyDescent="0.3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x14ac:dyDescent="0.3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x14ac:dyDescent="0.3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x14ac:dyDescent="0.3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x14ac:dyDescent="0.3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x14ac:dyDescent="0.3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x14ac:dyDescent="0.3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x14ac:dyDescent="0.3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x14ac:dyDescent="0.3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x14ac:dyDescent="0.3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x14ac:dyDescent="0.3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x14ac:dyDescent="0.3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x14ac:dyDescent="0.3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x14ac:dyDescent="0.3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x14ac:dyDescent="0.3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x14ac:dyDescent="0.3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x14ac:dyDescent="0.3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x14ac:dyDescent="0.3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x14ac:dyDescent="0.3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x14ac:dyDescent="0.3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x14ac:dyDescent="0.3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x14ac:dyDescent="0.3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x14ac:dyDescent="0.3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x14ac:dyDescent="0.3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x14ac:dyDescent="0.3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x14ac:dyDescent="0.3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x14ac:dyDescent="0.3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x14ac:dyDescent="0.3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x14ac:dyDescent="0.3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x14ac:dyDescent="0.3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x14ac:dyDescent="0.3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x14ac:dyDescent="0.3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x14ac:dyDescent="0.3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x14ac:dyDescent="0.3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x14ac:dyDescent="0.3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x14ac:dyDescent="0.3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x14ac:dyDescent="0.3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x14ac:dyDescent="0.3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x14ac:dyDescent="0.3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x14ac:dyDescent="0.3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x14ac:dyDescent="0.3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x14ac:dyDescent="0.3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x14ac:dyDescent="0.3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x14ac:dyDescent="0.3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x14ac:dyDescent="0.3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x14ac:dyDescent="0.3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x14ac:dyDescent="0.3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x14ac:dyDescent="0.3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x14ac:dyDescent="0.3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x14ac:dyDescent="0.3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x14ac:dyDescent="0.3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x14ac:dyDescent="0.3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x14ac:dyDescent="0.3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x14ac:dyDescent="0.3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x14ac:dyDescent="0.3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x14ac:dyDescent="0.3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x14ac:dyDescent="0.3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x14ac:dyDescent="0.3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x14ac:dyDescent="0.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x14ac:dyDescent="0.3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x14ac:dyDescent="0.3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x14ac:dyDescent="0.3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x14ac:dyDescent="0.3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x14ac:dyDescent="0.3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x14ac:dyDescent="0.3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x14ac:dyDescent="0.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x14ac:dyDescent="0.3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x14ac:dyDescent="0.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x14ac:dyDescent="0.3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x14ac:dyDescent="0.3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x14ac:dyDescent="0.3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x14ac:dyDescent="0.3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x14ac:dyDescent="0.3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sheetData>
  <pageMargins left="0.7" right="0.7" top="0.75" bottom="0.75" header="0.3" footer="0.3"/>
  <pageSetup paperSize="9" orientation="portrait" horizontalDpi="300" verticalDpi="30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X150"/>
  <sheetViews>
    <sheetView workbookViewId="0"/>
  </sheetViews>
  <sheetFormatPr defaultColWidth="11.54296875" defaultRowHeight="14.5" x14ac:dyDescent="0.35"/>
  <cols>
    <col min="1" max="1" width="24" customWidth="1"/>
    <col min="2" max="2" width="29.90625" customWidth="1"/>
    <col min="3" max="14" width="17.36328125" customWidth="1"/>
    <col min="15" max="25" width="15.6328125" customWidth="1"/>
  </cols>
  <sheetData>
    <row r="1" spans="1:50" ht="15.5" x14ac:dyDescent="0.35">
      <c r="A1" s="5" t="s">
        <v>218</v>
      </c>
    </row>
    <row r="2" spans="1:50" x14ac:dyDescent="0.3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ht="56" x14ac:dyDescent="0.35">
      <c r="A3" s="6" t="s">
        <v>205</v>
      </c>
      <c r="B3" s="6" t="s">
        <v>189</v>
      </c>
      <c r="C3" s="6" t="s">
        <v>206</v>
      </c>
      <c r="D3" s="6" t="s">
        <v>207</v>
      </c>
      <c r="E3" s="6" t="s">
        <v>208</v>
      </c>
      <c r="F3" s="6" t="s">
        <v>209</v>
      </c>
      <c r="G3" s="6" t="s">
        <v>210</v>
      </c>
      <c r="H3" s="6" t="s">
        <v>211</v>
      </c>
      <c r="I3" s="6" t="s">
        <v>212</v>
      </c>
      <c r="J3" s="6" t="s">
        <v>213</v>
      </c>
      <c r="K3" s="6" t="s">
        <v>214</v>
      </c>
      <c r="L3" s="6" t="s">
        <v>215</v>
      </c>
      <c r="M3" s="6" t="s">
        <v>216</v>
      </c>
      <c r="N3" s="6" t="s">
        <v>217</v>
      </c>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row>
    <row r="4" spans="1:50" x14ac:dyDescent="0.35">
      <c r="A4" s="3" t="s">
        <v>196</v>
      </c>
      <c r="B4" s="3" t="s">
        <v>197</v>
      </c>
      <c r="C4" s="8">
        <v>1115</v>
      </c>
      <c r="D4" s="7">
        <v>100</v>
      </c>
      <c r="E4" s="7"/>
      <c r="F4" s="7"/>
      <c r="G4" s="8">
        <v>399</v>
      </c>
      <c r="H4" s="7">
        <v>100</v>
      </c>
      <c r="I4" s="7"/>
      <c r="J4" s="7"/>
      <c r="K4" s="8">
        <v>129</v>
      </c>
      <c r="L4" s="7">
        <v>100</v>
      </c>
      <c r="M4" s="7"/>
      <c r="N4" s="7"/>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row>
    <row r="5" spans="1:50" x14ac:dyDescent="0.35">
      <c r="A5" s="3" t="s">
        <v>196</v>
      </c>
      <c r="B5" s="3" t="s">
        <v>198</v>
      </c>
      <c r="C5" s="8">
        <v>130</v>
      </c>
      <c r="D5" s="7">
        <v>11.7</v>
      </c>
      <c r="E5" s="7">
        <v>9.9</v>
      </c>
      <c r="F5" s="7">
        <v>13.7</v>
      </c>
      <c r="G5" s="8">
        <v>21</v>
      </c>
      <c r="H5" s="7">
        <v>5.3</v>
      </c>
      <c r="I5" s="7">
        <v>3.5</v>
      </c>
      <c r="J5" s="7">
        <v>7.9</v>
      </c>
      <c r="K5" s="8">
        <v>10</v>
      </c>
      <c r="L5" s="7">
        <v>7.8</v>
      </c>
      <c r="M5" s="7">
        <v>4.3</v>
      </c>
      <c r="N5" s="7">
        <v>13.7</v>
      </c>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row>
    <row r="6" spans="1:50" x14ac:dyDescent="0.35">
      <c r="A6" s="3" t="s">
        <v>196</v>
      </c>
      <c r="B6" s="3" t="s">
        <v>199</v>
      </c>
      <c r="C6" s="8">
        <v>8</v>
      </c>
      <c r="D6" s="7">
        <v>0.7</v>
      </c>
      <c r="E6" s="7">
        <v>0.4</v>
      </c>
      <c r="F6" s="7">
        <v>1.4</v>
      </c>
      <c r="G6" s="8">
        <v>21</v>
      </c>
      <c r="H6" s="7">
        <v>5.3</v>
      </c>
      <c r="I6" s="7">
        <v>3.5</v>
      </c>
      <c r="J6" s="7">
        <v>7.9</v>
      </c>
      <c r="K6" s="8">
        <v>1</v>
      </c>
      <c r="L6" s="7">
        <v>0.8</v>
      </c>
      <c r="M6" s="7">
        <v>0.1</v>
      </c>
      <c r="N6" s="7">
        <v>4.3</v>
      </c>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1:50" x14ac:dyDescent="0.35">
      <c r="A7" s="3" t="s">
        <v>196</v>
      </c>
      <c r="B7" s="3" t="s">
        <v>200</v>
      </c>
      <c r="C7" s="8">
        <v>4</v>
      </c>
      <c r="D7" s="7">
        <v>0.4</v>
      </c>
      <c r="E7" s="7">
        <v>0.1</v>
      </c>
      <c r="F7" s="7">
        <v>0.9</v>
      </c>
      <c r="G7" s="8">
        <v>2</v>
      </c>
      <c r="H7" s="7">
        <v>0.5</v>
      </c>
      <c r="I7" s="7">
        <v>0.1</v>
      </c>
      <c r="J7" s="7">
        <v>1.8</v>
      </c>
      <c r="K7" s="8">
        <v>0</v>
      </c>
      <c r="L7" s="7">
        <v>0</v>
      </c>
      <c r="M7" s="7">
        <v>0</v>
      </c>
      <c r="N7" s="7">
        <v>2.9</v>
      </c>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50" x14ac:dyDescent="0.35">
      <c r="A8" s="3" t="s">
        <v>196</v>
      </c>
      <c r="B8" s="3" t="s">
        <v>201</v>
      </c>
      <c r="C8" s="8">
        <v>973</v>
      </c>
      <c r="D8" s="7">
        <v>87.3</v>
      </c>
      <c r="E8" s="7">
        <v>85.2</v>
      </c>
      <c r="F8" s="7">
        <v>89.1</v>
      </c>
      <c r="G8" s="8">
        <v>355</v>
      </c>
      <c r="H8" s="7">
        <v>89</v>
      </c>
      <c r="I8" s="7">
        <v>85.5</v>
      </c>
      <c r="J8" s="7">
        <v>91.7</v>
      </c>
      <c r="K8" s="8">
        <v>118</v>
      </c>
      <c r="L8" s="7">
        <v>91.5</v>
      </c>
      <c r="M8" s="7">
        <v>85.4</v>
      </c>
      <c r="N8" s="7">
        <v>95.2</v>
      </c>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row>
    <row r="9" spans="1:50" x14ac:dyDescent="0.35">
      <c r="A9" s="3" t="s">
        <v>202</v>
      </c>
      <c r="B9" s="3" t="s">
        <v>197</v>
      </c>
      <c r="C9" s="8">
        <v>646</v>
      </c>
      <c r="D9" s="7">
        <v>100</v>
      </c>
      <c r="E9" s="7"/>
      <c r="F9" s="7"/>
      <c r="G9" s="8">
        <v>148</v>
      </c>
      <c r="H9" s="7">
        <v>100</v>
      </c>
      <c r="I9" s="7"/>
      <c r="J9" s="7"/>
      <c r="K9" s="8">
        <v>67</v>
      </c>
      <c r="L9" s="7">
        <v>100</v>
      </c>
      <c r="M9" s="7"/>
      <c r="N9" s="7"/>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x14ac:dyDescent="0.35">
      <c r="A10" s="3" t="s">
        <v>202</v>
      </c>
      <c r="B10" s="3" t="s">
        <v>198</v>
      </c>
      <c r="C10" s="8">
        <v>566</v>
      </c>
      <c r="D10" s="7">
        <v>87.6</v>
      </c>
      <c r="E10" s="7">
        <v>84.9</v>
      </c>
      <c r="F10" s="7">
        <v>89.9</v>
      </c>
      <c r="G10" s="8">
        <v>23</v>
      </c>
      <c r="H10" s="7">
        <v>15.5</v>
      </c>
      <c r="I10" s="7">
        <v>10.6</v>
      </c>
      <c r="J10" s="7">
        <v>22.2</v>
      </c>
      <c r="K10" s="8">
        <v>16</v>
      </c>
      <c r="L10" s="7">
        <v>23.9</v>
      </c>
      <c r="M10" s="7">
        <v>15.3</v>
      </c>
      <c r="N10" s="7">
        <v>35.299999999999997</v>
      </c>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x14ac:dyDescent="0.35">
      <c r="A11" s="3" t="s">
        <v>202</v>
      </c>
      <c r="B11" s="3" t="s">
        <v>199</v>
      </c>
      <c r="C11" s="8">
        <v>15</v>
      </c>
      <c r="D11" s="7">
        <v>2.2999999999999998</v>
      </c>
      <c r="E11" s="7">
        <v>1.4</v>
      </c>
      <c r="F11" s="7">
        <v>3.8</v>
      </c>
      <c r="G11" s="8">
        <v>16</v>
      </c>
      <c r="H11" s="7">
        <v>10.8</v>
      </c>
      <c r="I11" s="7">
        <v>6.8</v>
      </c>
      <c r="J11" s="7">
        <v>16.8</v>
      </c>
      <c r="K11" s="8">
        <v>3</v>
      </c>
      <c r="L11" s="7">
        <v>4.5</v>
      </c>
      <c r="M11" s="7">
        <v>1.5</v>
      </c>
      <c r="N11" s="7">
        <v>12.4</v>
      </c>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x14ac:dyDescent="0.35">
      <c r="A12" s="3" t="s">
        <v>202</v>
      </c>
      <c r="B12" s="3" t="s">
        <v>200</v>
      </c>
      <c r="C12" s="8">
        <v>8</v>
      </c>
      <c r="D12" s="7">
        <v>1.2</v>
      </c>
      <c r="E12" s="7">
        <v>0.6</v>
      </c>
      <c r="F12" s="7">
        <v>2.4</v>
      </c>
      <c r="G12" s="8">
        <v>0</v>
      </c>
      <c r="H12" s="7">
        <v>0</v>
      </c>
      <c r="I12" s="7">
        <v>0</v>
      </c>
      <c r="J12" s="7">
        <v>2.5</v>
      </c>
      <c r="K12" s="8">
        <v>3</v>
      </c>
      <c r="L12" s="7">
        <v>4.5</v>
      </c>
      <c r="M12" s="7">
        <v>1.5</v>
      </c>
      <c r="N12" s="7">
        <v>12.4</v>
      </c>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x14ac:dyDescent="0.35">
      <c r="A13" s="3" t="s">
        <v>202</v>
      </c>
      <c r="B13" s="3" t="s">
        <v>201</v>
      </c>
      <c r="C13" s="8">
        <v>57</v>
      </c>
      <c r="D13" s="7">
        <v>8.8000000000000007</v>
      </c>
      <c r="E13" s="7">
        <v>6.9</v>
      </c>
      <c r="F13" s="7">
        <v>11.3</v>
      </c>
      <c r="G13" s="8">
        <v>109</v>
      </c>
      <c r="H13" s="7">
        <v>73.599999999999994</v>
      </c>
      <c r="I13" s="7">
        <v>66</v>
      </c>
      <c r="J13" s="7">
        <v>80.099999999999994</v>
      </c>
      <c r="K13" s="8">
        <v>45</v>
      </c>
      <c r="L13" s="7">
        <v>67.2</v>
      </c>
      <c r="M13" s="7">
        <v>55.3</v>
      </c>
      <c r="N13" s="7">
        <v>77.2</v>
      </c>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x14ac:dyDescent="0.35">
      <c r="A14" s="3" t="s">
        <v>203</v>
      </c>
      <c r="B14" s="3" t="s">
        <v>197</v>
      </c>
      <c r="C14" s="8">
        <v>24</v>
      </c>
      <c r="D14" s="7">
        <v>100</v>
      </c>
      <c r="E14" s="7"/>
      <c r="F14" s="7"/>
      <c r="G14" s="8">
        <v>6</v>
      </c>
      <c r="H14" s="7">
        <v>100</v>
      </c>
      <c r="I14" s="7"/>
      <c r="J14" s="7"/>
      <c r="K14" s="8">
        <v>1</v>
      </c>
      <c r="L14" s="7">
        <v>100</v>
      </c>
      <c r="M14" s="7"/>
      <c r="N14" s="7"/>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x14ac:dyDescent="0.35">
      <c r="A15" s="3" t="s">
        <v>203</v>
      </c>
      <c r="B15" s="3" t="s">
        <v>198</v>
      </c>
      <c r="C15" s="8">
        <v>4</v>
      </c>
      <c r="D15" s="7">
        <v>16.7</v>
      </c>
      <c r="E15" s="7">
        <v>6.7</v>
      </c>
      <c r="F15" s="7">
        <v>35.9</v>
      </c>
      <c r="G15" s="8">
        <v>0</v>
      </c>
      <c r="H15" s="7">
        <v>0</v>
      </c>
      <c r="I15" s="7">
        <v>0</v>
      </c>
      <c r="J15" s="7">
        <v>39</v>
      </c>
      <c r="K15" s="8">
        <v>0</v>
      </c>
      <c r="L15" s="7">
        <v>0</v>
      </c>
      <c r="M15" s="7">
        <v>0</v>
      </c>
      <c r="N15" s="7">
        <v>79.3</v>
      </c>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x14ac:dyDescent="0.35">
      <c r="A16" s="3" t="s">
        <v>203</v>
      </c>
      <c r="B16" s="3" t="s">
        <v>199</v>
      </c>
      <c r="C16" s="8">
        <v>1</v>
      </c>
      <c r="D16" s="7">
        <v>4.2</v>
      </c>
      <c r="E16" s="7">
        <v>0.7</v>
      </c>
      <c r="F16" s="7">
        <v>20.2</v>
      </c>
      <c r="G16" s="8">
        <v>1</v>
      </c>
      <c r="H16" s="7">
        <v>16.7</v>
      </c>
      <c r="I16" s="7">
        <v>3</v>
      </c>
      <c r="J16" s="7">
        <v>56.4</v>
      </c>
      <c r="K16" s="8">
        <v>0</v>
      </c>
      <c r="L16" s="7">
        <v>0</v>
      </c>
      <c r="M16" s="7">
        <v>0</v>
      </c>
      <c r="N16" s="7">
        <v>79.3</v>
      </c>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x14ac:dyDescent="0.35">
      <c r="A17" s="3" t="s">
        <v>203</v>
      </c>
      <c r="B17" s="3" t="s">
        <v>200</v>
      </c>
      <c r="C17" s="8">
        <v>0</v>
      </c>
      <c r="D17" s="7">
        <v>0</v>
      </c>
      <c r="E17" s="7">
        <v>0</v>
      </c>
      <c r="F17" s="7">
        <v>13.8</v>
      </c>
      <c r="G17" s="8">
        <v>0</v>
      </c>
      <c r="H17" s="7">
        <v>0</v>
      </c>
      <c r="I17" s="7">
        <v>0</v>
      </c>
      <c r="J17" s="7">
        <v>39</v>
      </c>
      <c r="K17" s="8">
        <v>0</v>
      </c>
      <c r="L17" s="7">
        <v>0</v>
      </c>
      <c r="M17" s="7">
        <v>0</v>
      </c>
      <c r="N17" s="7">
        <v>79.3</v>
      </c>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3" t="s">
        <v>203</v>
      </c>
      <c r="B18" s="3" t="s">
        <v>201</v>
      </c>
      <c r="C18" s="8">
        <v>19</v>
      </c>
      <c r="D18" s="7">
        <v>79.2</v>
      </c>
      <c r="E18" s="7">
        <v>59.5</v>
      </c>
      <c r="F18" s="7">
        <v>90.8</v>
      </c>
      <c r="G18" s="8">
        <v>5</v>
      </c>
      <c r="H18" s="7">
        <v>83.3</v>
      </c>
      <c r="I18" s="7">
        <v>43.6</v>
      </c>
      <c r="J18" s="7">
        <v>97</v>
      </c>
      <c r="K18" s="8">
        <v>1</v>
      </c>
      <c r="L18" s="7">
        <v>100</v>
      </c>
      <c r="M18" s="7">
        <v>20.7</v>
      </c>
      <c r="N18" s="7">
        <v>100</v>
      </c>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3"/>
      <c r="B19" s="3"/>
      <c r="C19" s="8"/>
      <c r="D19" s="7"/>
      <c r="E19" s="7"/>
      <c r="F19" s="7"/>
      <c r="G19" s="8"/>
      <c r="H19" s="7"/>
      <c r="I19" s="7"/>
      <c r="J19" s="7"/>
      <c r="K19" s="8"/>
      <c r="L19" s="7"/>
      <c r="M19" s="7"/>
      <c r="N19" s="7"/>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x14ac:dyDescent="0.3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x14ac:dyDescent="0.35">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3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3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3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3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3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3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3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3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3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3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3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3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3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3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3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3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3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3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3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3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x14ac:dyDescent="0.3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x14ac:dyDescent="0.3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x14ac:dyDescent="0.3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x14ac:dyDescent="0.3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x14ac:dyDescent="0.3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x14ac:dyDescent="0.3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x14ac:dyDescent="0.3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x14ac:dyDescent="0.3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x14ac:dyDescent="0.3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x14ac:dyDescent="0.3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x14ac:dyDescent="0.3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x14ac:dyDescent="0.3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x14ac:dyDescent="0.3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x14ac:dyDescent="0.3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x14ac:dyDescent="0.3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x14ac:dyDescent="0.3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x14ac:dyDescent="0.3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x14ac:dyDescent="0.3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x14ac:dyDescent="0.3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x14ac:dyDescent="0.3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x14ac:dyDescent="0.3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x14ac:dyDescent="0.3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x14ac:dyDescent="0.3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x14ac:dyDescent="0.3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x14ac:dyDescent="0.3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x14ac:dyDescent="0.3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x14ac:dyDescent="0.3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x14ac:dyDescent="0.3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x14ac:dyDescent="0.3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x14ac:dyDescent="0.3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x14ac:dyDescent="0.3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x14ac:dyDescent="0.3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x14ac:dyDescent="0.3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x14ac:dyDescent="0.3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x14ac:dyDescent="0.3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x14ac:dyDescent="0.3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x14ac:dyDescent="0.3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x14ac:dyDescent="0.3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x14ac:dyDescent="0.3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x14ac:dyDescent="0.3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x14ac:dyDescent="0.3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x14ac:dyDescent="0.3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x14ac:dyDescent="0.3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x14ac:dyDescent="0.3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x14ac:dyDescent="0.3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x14ac:dyDescent="0.3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x14ac:dyDescent="0.3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x14ac:dyDescent="0.3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x14ac:dyDescent="0.3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x14ac:dyDescent="0.3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x14ac:dyDescent="0.3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x14ac:dyDescent="0.3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x14ac:dyDescent="0.3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x14ac:dyDescent="0.3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x14ac:dyDescent="0.3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x14ac:dyDescent="0.3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x14ac:dyDescent="0.3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x14ac:dyDescent="0.3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x14ac:dyDescent="0.3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x14ac:dyDescent="0.3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x14ac:dyDescent="0.3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x14ac:dyDescent="0.3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x14ac:dyDescent="0.3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x14ac:dyDescent="0.3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x14ac:dyDescent="0.3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x14ac:dyDescent="0.3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x14ac:dyDescent="0.3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x14ac:dyDescent="0.3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x14ac:dyDescent="0.3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x14ac:dyDescent="0.3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x14ac:dyDescent="0.3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x14ac:dyDescent="0.3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x14ac:dyDescent="0.3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x14ac:dyDescent="0.3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x14ac:dyDescent="0.3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x14ac:dyDescent="0.3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x14ac:dyDescent="0.3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x14ac:dyDescent="0.3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x14ac:dyDescent="0.3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x14ac:dyDescent="0.3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x14ac:dyDescent="0.3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x14ac:dyDescent="0.3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x14ac:dyDescent="0.3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x14ac:dyDescent="0.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x14ac:dyDescent="0.3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x14ac:dyDescent="0.3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x14ac:dyDescent="0.3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x14ac:dyDescent="0.3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x14ac:dyDescent="0.3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x14ac:dyDescent="0.3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x14ac:dyDescent="0.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x14ac:dyDescent="0.3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x14ac:dyDescent="0.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x14ac:dyDescent="0.3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x14ac:dyDescent="0.3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x14ac:dyDescent="0.3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x14ac:dyDescent="0.3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x14ac:dyDescent="0.3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row r="150" spans="1:50" x14ac:dyDescent="0.3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row>
  </sheetData>
  <pageMargins left="0.7" right="0.7" top="0.75" bottom="0.75" header="0.3" footer="0.3"/>
  <pageSetup paperSize="9" orientation="portrait" horizontalDpi="300" verticalDpi="300"/>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X149"/>
  <sheetViews>
    <sheetView workbookViewId="0"/>
  </sheetViews>
  <sheetFormatPr defaultColWidth="11.54296875" defaultRowHeight="14.5" x14ac:dyDescent="0.35"/>
  <cols>
    <col min="1" max="1" width="32" customWidth="1"/>
    <col min="2" max="14" width="17.36328125" customWidth="1"/>
    <col min="15" max="25" width="15.6328125" customWidth="1"/>
  </cols>
  <sheetData>
    <row r="1" spans="1:50" ht="15.5" x14ac:dyDescent="0.35">
      <c r="A1" s="5" t="s">
        <v>231</v>
      </c>
    </row>
    <row r="2" spans="1:50" x14ac:dyDescent="0.3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ht="56" x14ac:dyDescent="0.35">
      <c r="A3" s="6" t="s">
        <v>153</v>
      </c>
      <c r="B3" s="6" t="s">
        <v>25</v>
      </c>
      <c r="C3" s="6" t="s">
        <v>219</v>
      </c>
      <c r="D3" s="6" t="s">
        <v>220</v>
      </c>
      <c r="E3" s="6" t="s">
        <v>221</v>
      </c>
      <c r="F3" s="6" t="s">
        <v>222</v>
      </c>
      <c r="G3" s="6" t="s">
        <v>223</v>
      </c>
      <c r="H3" s="6" t="s">
        <v>224</v>
      </c>
      <c r="I3" s="6" t="s">
        <v>225</v>
      </c>
      <c r="J3" s="6" t="s">
        <v>226</v>
      </c>
      <c r="K3" s="6" t="s">
        <v>227</v>
      </c>
      <c r="L3" s="6" t="s">
        <v>228</v>
      </c>
      <c r="M3" s="6" t="s">
        <v>229</v>
      </c>
      <c r="N3" s="6" t="s">
        <v>230</v>
      </c>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row>
    <row r="4" spans="1:50" x14ac:dyDescent="0.35">
      <c r="A4" s="3" t="s">
        <v>43</v>
      </c>
      <c r="B4" s="8">
        <v>1388</v>
      </c>
      <c r="C4" s="8">
        <v>1223</v>
      </c>
      <c r="D4" s="8">
        <v>155</v>
      </c>
      <c r="E4" s="8">
        <v>10</v>
      </c>
      <c r="F4" s="7">
        <v>88.1</v>
      </c>
      <c r="G4" s="7">
        <v>86.3</v>
      </c>
      <c r="H4" s="7">
        <v>89.7</v>
      </c>
      <c r="I4" s="7">
        <v>11.2</v>
      </c>
      <c r="J4" s="7">
        <v>9.6</v>
      </c>
      <c r="K4" s="7">
        <v>12.9</v>
      </c>
      <c r="L4" s="7">
        <v>0.7</v>
      </c>
      <c r="M4" s="7">
        <v>0.4</v>
      </c>
      <c r="N4" s="7">
        <v>1.3</v>
      </c>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row>
    <row r="5" spans="1:50" x14ac:dyDescent="0.35">
      <c r="A5" s="3" t="s">
        <v>59</v>
      </c>
      <c r="B5" s="8">
        <v>4034</v>
      </c>
      <c r="C5" s="8">
        <v>2361</v>
      </c>
      <c r="D5" s="8">
        <v>1607</v>
      </c>
      <c r="E5" s="8">
        <v>66</v>
      </c>
      <c r="F5" s="7">
        <v>58.5</v>
      </c>
      <c r="G5" s="7">
        <v>57</v>
      </c>
      <c r="H5" s="7">
        <v>60</v>
      </c>
      <c r="I5" s="7">
        <v>39.799999999999997</v>
      </c>
      <c r="J5" s="7">
        <v>38.299999999999997</v>
      </c>
      <c r="K5" s="7">
        <v>41.4</v>
      </c>
      <c r="L5" s="7">
        <v>1.6</v>
      </c>
      <c r="M5" s="7">
        <v>1.3</v>
      </c>
      <c r="N5" s="7">
        <v>2.1</v>
      </c>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row>
    <row r="6" spans="1:50" x14ac:dyDescent="0.35">
      <c r="A6" s="3" t="s">
        <v>83</v>
      </c>
      <c r="B6" s="8">
        <v>276</v>
      </c>
      <c r="C6" s="8">
        <v>138</v>
      </c>
      <c r="D6" s="8">
        <v>138</v>
      </c>
      <c r="E6" s="8">
        <v>0</v>
      </c>
      <c r="F6" s="7">
        <v>50</v>
      </c>
      <c r="G6" s="7">
        <v>44.1</v>
      </c>
      <c r="H6" s="7">
        <v>55.9</v>
      </c>
      <c r="I6" s="7">
        <v>50</v>
      </c>
      <c r="J6" s="7">
        <v>44.1</v>
      </c>
      <c r="K6" s="7">
        <v>55.9</v>
      </c>
      <c r="L6" s="7">
        <v>0</v>
      </c>
      <c r="M6" s="7">
        <v>0</v>
      </c>
      <c r="N6" s="7">
        <v>1.4</v>
      </c>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1:50" x14ac:dyDescent="0.35">
      <c r="A7" s="3" t="s">
        <v>86</v>
      </c>
      <c r="B7" s="8">
        <v>833</v>
      </c>
      <c r="C7" s="8">
        <v>504</v>
      </c>
      <c r="D7" s="8">
        <v>317</v>
      </c>
      <c r="E7" s="8">
        <v>12</v>
      </c>
      <c r="F7" s="7">
        <v>60.5</v>
      </c>
      <c r="G7" s="7">
        <v>57.1</v>
      </c>
      <c r="H7" s="7">
        <v>63.8</v>
      </c>
      <c r="I7" s="7">
        <v>38.1</v>
      </c>
      <c r="J7" s="7">
        <v>34.799999999999997</v>
      </c>
      <c r="K7" s="7">
        <v>41.4</v>
      </c>
      <c r="L7" s="7">
        <v>1.4</v>
      </c>
      <c r="M7" s="7">
        <v>0.8</v>
      </c>
      <c r="N7" s="7">
        <v>2.5</v>
      </c>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50" x14ac:dyDescent="0.35">
      <c r="A8" s="3" t="s">
        <v>89</v>
      </c>
      <c r="B8" s="8">
        <v>921</v>
      </c>
      <c r="C8" s="8">
        <v>376</v>
      </c>
      <c r="D8" s="8">
        <v>536</v>
      </c>
      <c r="E8" s="8">
        <v>9</v>
      </c>
      <c r="F8" s="7">
        <v>40.799999999999997</v>
      </c>
      <c r="G8" s="7">
        <v>37.700000000000003</v>
      </c>
      <c r="H8" s="7">
        <v>44</v>
      </c>
      <c r="I8" s="7">
        <v>58.2</v>
      </c>
      <c r="J8" s="7">
        <v>55</v>
      </c>
      <c r="K8" s="7">
        <v>61.3</v>
      </c>
      <c r="L8" s="7">
        <v>1</v>
      </c>
      <c r="M8" s="7">
        <v>0.5</v>
      </c>
      <c r="N8" s="7">
        <v>1.8</v>
      </c>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row>
    <row r="9" spans="1:50" x14ac:dyDescent="0.35">
      <c r="A9" s="3" t="s">
        <v>99</v>
      </c>
      <c r="B9" s="8">
        <v>546</v>
      </c>
      <c r="C9" s="8">
        <v>526</v>
      </c>
      <c r="D9" s="8">
        <v>20</v>
      </c>
      <c r="E9" s="8">
        <v>0</v>
      </c>
      <c r="F9" s="7">
        <v>96.3</v>
      </c>
      <c r="G9" s="7">
        <v>94.4</v>
      </c>
      <c r="H9" s="7">
        <v>97.6</v>
      </c>
      <c r="I9" s="7">
        <v>3.7</v>
      </c>
      <c r="J9" s="7">
        <v>2.4</v>
      </c>
      <c r="K9" s="7">
        <v>5.6</v>
      </c>
      <c r="L9" s="7">
        <v>0</v>
      </c>
      <c r="M9" s="7">
        <v>0</v>
      </c>
      <c r="N9" s="7">
        <v>0.7</v>
      </c>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x14ac:dyDescent="0.35">
      <c r="A10" s="3" t="s">
        <v>102</v>
      </c>
      <c r="B10" s="8">
        <v>1608</v>
      </c>
      <c r="C10" s="8">
        <v>1372</v>
      </c>
      <c r="D10" s="8">
        <v>227</v>
      </c>
      <c r="E10" s="8">
        <v>9</v>
      </c>
      <c r="F10" s="7">
        <v>85.3</v>
      </c>
      <c r="G10" s="7">
        <v>83.5</v>
      </c>
      <c r="H10" s="7">
        <v>87</v>
      </c>
      <c r="I10" s="7">
        <v>14.1</v>
      </c>
      <c r="J10" s="7">
        <v>12.5</v>
      </c>
      <c r="K10" s="7">
        <v>15.9</v>
      </c>
      <c r="L10" s="7">
        <v>0.6</v>
      </c>
      <c r="M10" s="7">
        <v>0.3</v>
      </c>
      <c r="N10" s="7">
        <v>1.1000000000000001</v>
      </c>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x14ac:dyDescent="0.35">
      <c r="A11" s="3" t="s">
        <v>111</v>
      </c>
      <c r="B11" s="8">
        <v>1173</v>
      </c>
      <c r="C11" s="8">
        <v>29</v>
      </c>
      <c r="D11" s="8">
        <v>1140</v>
      </c>
      <c r="E11" s="8">
        <v>4</v>
      </c>
      <c r="F11" s="7">
        <v>2.5</v>
      </c>
      <c r="G11" s="7">
        <v>1.7</v>
      </c>
      <c r="H11" s="7">
        <v>3.5</v>
      </c>
      <c r="I11" s="7">
        <v>97.2</v>
      </c>
      <c r="J11" s="7">
        <v>96.1</v>
      </c>
      <c r="K11" s="7">
        <v>98</v>
      </c>
      <c r="L11" s="7">
        <v>0.3</v>
      </c>
      <c r="M11" s="7">
        <v>0.1</v>
      </c>
      <c r="N11" s="7">
        <v>0.9</v>
      </c>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x14ac:dyDescent="0.35">
      <c r="A12" s="3" t="s">
        <v>114</v>
      </c>
      <c r="B12" s="8">
        <v>1716</v>
      </c>
      <c r="C12" s="8">
        <v>563</v>
      </c>
      <c r="D12" s="8">
        <v>1083</v>
      </c>
      <c r="E12" s="8">
        <v>70</v>
      </c>
      <c r="F12" s="7">
        <v>32.799999999999997</v>
      </c>
      <c r="G12" s="7">
        <v>30.6</v>
      </c>
      <c r="H12" s="7">
        <v>35.1</v>
      </c>
      <c r="I12" s="7">
        <v>63.1</v>
      </c>
      <c r="J12" s="7">
        <v>60.8</v>
      </c>
      <c r="K12" s="7">
        <v>65.400000000000006</v>
      </c>
      <c r="L12" s="7">
        <v>4.0999999999999996</v>
      </c>
      <c r="M12" s="7">
        <v>3.2</v>
      </c>
      <c r="N12" s="7">
        <v>5.0999999999999996</v>
      </c>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x14ac:dyDescent="0.35">
      <c r="A13" s="3" t="s">
        <v>144</v>
      </c>
      <c r="B13" s="8">
        <v>4158</v>
      </c>
      <c r="C13" s="8">
        <v>2917</v>
      </c>
      <c r="D13" s="8">
        <v>1223</v>
      </c>
      <c r="E13" s="8">
        <v>18</v>
      </c>
      <c r="F13" s="7">
        <v>70.2</v>
      </c>
      <c r="G13" s="7">
        <v>68.7</v>
      </c>
      <c r="H13" s="7">
        <v>71.5</v>
      </c>
      <c r="I13" s="7">
        <v>29.4</v>
      </c>
      <c r="J13" s="7">
        <v>28</v>
      </c>
      <c r="K13" s="7">
        <v>30.8</v>
      </c>
      <c r="L13" s="7">
        <v>0.4</v>
      </c>
      <c r="M13" s="7">
        <v>0.3</v>
      </c>
      <c r="N13" s="7">
        <v>0.7</v>
      </c>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x14ac:dyDescent="0.3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x14ac:dyDescent="0.3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x14ac:dyDescent="0.35">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x14ac:dyDescent="0.3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x14ac:dyDescent="0.35">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x14ac:dyDescent="0.35">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x14ac:dyDescent="0.3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x14ac:dyDescent="0.35">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x14ac:dyDescent="0.3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x14ac:dyDescent="0.3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x14ac:dyDescent="0.3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x14ac:dyDescent="0.35">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x14ac:dyDescent="0.35">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x14ac:dyDescent="0.3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x14ac:dyDescent="0.3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3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x14ac:dyDescent="0.3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x14ac:dyDescent="0.35">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3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3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3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3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3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3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3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3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3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3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3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3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3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3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3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3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3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3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3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3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x14ac:dyDescent="0.3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x14ac:dyDescent="0.3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x14ac:dyDescent="0.3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x14ac:dyDescent="0.3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x14ac:dyDescent="0.3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x14ac:dyDescent="0.3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x14ac:dyDescent="0.3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x14ac:dyDescent="0.3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x14ac:dyDescent="0.3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x14ac:dyDescent="0.3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x14ac:dyDescent="0.3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x14ac:dyDescent="0.3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x14ac:dyDescent="0.3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x14ac:dyDescent="0.3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x14ac:dyDescent="0.3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x14ac:dyDescent="0.3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x14ac:dyDescent="0.3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x14ac:dyDescent="0.3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x14ac:dyDescent="0.3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x14ac:dyDescent="0.3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x14ac:dyDescent="0.3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x14ac:dyDescent="0.3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x14ac:dyDescent="0.3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x14ac:dyDescent="0.3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x14ac:dyDescent="0.3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x14ac:dyDescent="0.3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x14ac:dyDescent="0.3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x14ac:dyDescent="0.3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x14ac:dyDescent="0.3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x14ac:dyDescent="0.3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x14ac:dyDescent="0.3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x14ac:dyDescent="0.3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x14ac:dyDescent="0.3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x14ac:dyDescent="0.3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x14ac:dyDescent="0.3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x14ac:dyDescent="0.3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x14ac:dyDescent="0.3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x14ac:dyDescent="0.3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x14ac:dyDescent="0.3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x14ac:dyDescent="0.3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x14ac:dyDescent="0.3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x14ac:dyDescent="0.3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x14ac:dyDescent="0.3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x14ac:dyDescent="0.3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x14ac:dyDescent="0.3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x14ac:dyDescent="0.3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x14ac:dyDescent="0.3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x14ac:dyDescent="0.3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x14ac:dyDescent="0.3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x14ac:dyDescent="0.3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x14ac:dyDescent="0.3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x14ac:dyDescent="0.3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x14ac:dyDescent="0.3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x14ac:dyDescent="0.3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x14ac:dyDescent="0.3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x14ac:dyDescent="0.3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x14ac:dyDescent="0.3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x14ac:dyDescent="0.3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x14ac:dyDescent="0.3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x14ac:dyDescent="0.3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x14ac:dyDescent="0.3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x14ac:dyDescent="0.3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x14ac:dyDescent="0.3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x14ac:dyDescent="0.3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x14ac:dyDescent="0.3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x14ac:dyDescent="0.3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x14ac:dyDescent="0.3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x14ac:dyDescent="0.3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x14ac:dyDescent="0.3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x14ac:dyDescent="0.3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x14ac:dyDescent="0.3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x14ac:dyDescent="0.3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x14ac:dyDescent="0.3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x14ac:dyDescent="0.3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x14ac:dyDescent="0.3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x14ac:dyDescent="0.3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x14ac:dyDescent="0.3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x14ac:dyDescent="0.3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x14ac:dyDescent="0.3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x14ac:dyDescent="0.3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x14ac:dyDescent="0.3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x14ac:dyDescent="0.3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x14ac:dyDescent="0.3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x14ac:dyDescent="0.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x14ac:dyDescent="0.3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x14ac:dyDescent="0.3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x14ac:dyDescent="0.3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x14ac:dyDescent="0.3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x14ac:dyDescent="0.3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x14ac:dyDescent="0.3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x14ac:dyDescent="0.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x14ac:dyDescent="0.3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x14ac:dyDescent="0.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x14ac:dyDescent="0.3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x14ac:dyDescent="0.3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x14ac:dyDescent="0.3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x14ac:dyDescent="0.3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x14ac:dyDescent="0.3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sheetData>
  <pageMargins left="0.7" right="0.7" top="0.75" bottom="0.75" header="0.3" footer="0.3"/>
  <pageSetup paperSize="9" orientation="portrait" horizontalDpi="300"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23CB2CFF5870459BFB2D78F57472D6" ma:contentTypeVersion="15" ma:contentTypeDescription="Create a new document." ma:contentTypeScope="" ma:versionID="ad96af1ca9b8491774106f9d3ca41e3d">
  <xsd:schema xmlns:xsd="http://www.w3.org/2001/XMLSchema" xmlns:xs="http://www.w3.org/2001/XMLSchema" xmlns:p="http://schemas.microsoft.com/office/2006/metadata/properties" xmlns:ns1="http://schemas.microsoft.com/sharepoint/v3" xmlns:ns2="1aadd836-80f1-47a2-9236-7bacc5907cb7" xmlns:ns3="684165cd-842c-43c4-a495-7af445cdea15" targetNamespace="http://schemas.microsoft.com/office/2006/metadata/properties" ma:root="true" ma:fieldsID="7d842fb407f2f8c30e956eddaf7cfa97" ns1:_="" ns2:_="" ns3:_="">
    <xsd:import namespace="http://schemas.microsoft.com/sharepoint/v3"/>
    <xsd:import namespace="1aadd836-80f1-47a2-9236-7bacc5907cb7"/>
    <xsd:import namespace="684165cd-842c-43c4-a495-7af445cdea1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1:_ip_UnifiedCompliancePolicyProperties" minOccurs="0"/>
                <xsd:element ref="ns1:_ip_UnifiedCompliancePolicyUIAction"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SearchPropertie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add836-80f1-47a2-9236-7bacc5907cb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58a6c7ad-bc9e-47cd-8baa-0cd375ee5e2b}" ma:internalName="TaxCatchAll" ma:showField="CatchAllData" ma:web="1aadd836-80f1-47a2-9236-7bacc5907cb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84165cd-842c-43c4-a495-7af445cdea1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9A5F12-13FE-45D6-9EEA-B69A25486F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aadd836-80f1-47a2-9236-7bacc5907cb7"/>
    <ds:schemaRef ds:uri="684165cd-842c-43c4-a495-7af445cdea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5C32A6-F8B0-438E-BDFE-A4F02D4BCAA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Title sheet</vt:lpstr>
      <vt:lpstr>Notes</vt:lpstr>
      <vt:lpstr>Data table 1</vt:lpstr>
      <vt:lpstr>Data table 2a</vt:lpstr>
      <vt:lpstr>Data table 2b</vt:lpstr>
      <vt:lpstr>Data table 3</vt:lpstr>
      <vt:lpstr>Data table 4</vt:lpstr>
      <vt:lpstr>Data table 5</vt:lpstr>
      <vt:lpstr>Data table 6</vt:lpstr>
      <vt:lpstr>Data table 7</vt:lpstr>
      <vt:lpstr>Data table 8</vt:lpstr>
      <vt:lpstr>Data table 9</vt:lpstr>
      <vt:lpstr>Data table 10</vt:lpstr>
      <vt:lpstr>Data table 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lite3</dc:creator>
  <cp:lastModifiedBy>MAKIN, William (NHS ENGLAND)</cp:lastModifiedBy>
  <dcterms:created xsi:type="dcterms:W3CDTF">2024-03-22T10:56:29Z</dcterms:created>
  <dcterms:modified xsi:type="dcterms:W3CDTF">2026-04-10T07:50:04Z</dcterms:modified>
</cp:coreProperties>
</file>